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ns_Samenleving\Strategie_Beleid\Beleid\Subsidie\Team Subsidies\8. SUBSIDIEREGISTERS\"/>
    </mc:Choice>
  </mc:AlternateContent>
  <xr:revisionPtr revIDLastSave="0" documentId="13_ncr:1_{460412A5-7813-4F68-AE29-5FEBD21342F7}" xr6:coauthVersionLast="47" xr6:coauthVersionMax="47" xr10:uidLastSave="{00000000-0000-0000-0000-000000000000}"/>
  <bookViews>
    <workbookView xWindow="-120" yWindow="-120" windowWidth="19410" windowHeight="8640" xr2:uid="{00000000-000D-0000-FFFF-FFFF00000000}"/>
  </bookViews>
  <sheets>
    <sheet name="Blad1" sheetId="1" r:id="rId1"/>
    <sheet name="Blad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3" i="1" l="1"/>
  <c r="F155" i="1"/>
  <c r="D155" i="1"/>
  <c r="F152" i="1"/>
  <c r="D152" i="1"/>
  <c r="F5" i="1"/>
  <c r="D5" i="1"/>
  <c r="F133" i="1" l="1"/>
  <c r="F71" i="1" l="1"/>
  <c r="F29" i="1" l="1"/>
  <c r="F23" i="1"/>
  <c r="F30" i="1" l="1"/>
  <c r="F13" i="1"/>
  <c r="F116" i="1" l="1"/>
  <c r="F211" i="1" l="1"/>
  <c r="D211" i="1"/>
  <c r="D116" i="1" l="1"/>
  <c r="D201" i="1" l="1"/>
  <c r="D212" i="1" s="1"/>
  <c r="F201" i="1"/>
  <c r="F212" i="1" s="1"/>
  <c r="D133" i="1" l="1"/>
  <c r="D91" i="1" l="1"/>
  <c r="D29" i="1" l="1"/>
  <c r="D23" i="1"/>
  <c r="D30" i="1" l="1"/>
  <c r="D71" i="1"/>
  <c r="F33" i="1" l="1"/>
  <c r="D33" i="1"/>
  <c r="D107" i="1" l="1"/>
  <c r="F91" i="1" l="1"/>
  <c r="F213" i="1" s="1"/>
  <c r="F55" i="1"/>
  <c r="F44" i="1"/>
  <c r="D13" i="1"/>
  <c r="D44" i="1"/>
  <c r="D55" i="1"/>
  <c r="F107" i="1" l="1"/>
  <c r="F56" i="1"/>
  <c r="F9" i="1" l="1"/>
  <c r="F14" i="1" s="1"/>
  <c r="D9" i="1"/>
  <c r="D14" i="1" s="1"/>
  <c r="D56" i="1" l="1"/>
</calcChain>
</file>

<file path=xl/sharedStrings.xml><?xml version="1.0" encoding="utf-8"?>
<sst xmlns="http://schemas.openxmlformats.org/spreadsheetml/2006/main" count="661" uniqueCount="313">
  <si>
    <t>wettelijk kader</t>
  </si>
  <si>
    <t>subsidieaanvrager</t>
  </si>
  <si>
    <t>omschrijving activiteit</t>
  </si>
  <si>
    <t>DSV Jeugd</t>
  </si>
  <si>
    <t>DSV K&amp;C</t>
  </si>
  <si>
    <t>DSV PSS</t>
  </si>
  <si>
    <t>DSV Sport</t>
  </si>
  <si>
    <t>het vervoer van G-teams van sportverenigingen bij uitwedstrijden of toernooien</t>
  </si>
  <si>
    <t>DSV WWZ</t>
  </si>
  <si>
    <t>Begrotingspostsubsidie</t>
  </si>
  <si>
    <t>Incidentele subsidie</t>
  </si>
  <si>
    <t>incidentele subsidie</t>
  </si>
  <si>
    <t>SUBTOTAAL</t>
  </si>
  <si>
    <t>TOTAAL K&amp;C</t>
  </si>
  <si>
    <t>TOTAAL PSS</t>
  </si>
  <si>
    <t>TOTAAL SPORT</t>
  </si>
  <si>
    <t>TOTAAL WWZ</t>
  </si>
  <si>
    <t>TOTAAL</t>
  </si>
  <si>
    <t>DSV K&amp;C, artikel 3a,b,d en e</t>
  </si>
  <si>
    <t>DSV K&amp;C, artikel 2</t>
  </si>
  <si>
    <t>DSV K&amp;C, artikel 3c en f</t>
  </si>
  <si>
    <t>KSV Handbal</t>
  </si>
  <si>
    <t>het bevorderen van sporten en bewegen</t>
  </si>
  <si>
    <t>SVW'27</t>
  </si>
  <si>
    <t>schoolvoetbaltoernooi</t>
  </si>
  <si>
    <t>SIU</t>
  </si>
  <si>
    <t>Heerhugowaardse Basketball Club</t>
  </si>
  <si>
    <t>het bevorderen van Sporten en bewegen</t>
  </si>
  <si>
    <t>Voetbalvereniging KSV</t>
  </si>
  <si>
    <t>Dutch Triatlon College</t>
  </si>
  <si>
    <t>Zwem- en Poloclub Aquawaard</t>
  </si>
  <si>
    <t>Korfbalvereniging Apollo</t>
  </si>
  <si>
    <t>Volleybalvereniging Ardea</t>
  </si>
  <si>
    <t>WMC G-sport</t>
  </si>
  <si>
    <t>verlening 2019</t>
  </si>
  <si>
    <t>vaststelling 2019</t>
  </si>
  <si>
    <t>periode *</t>
  </si>
  <si>
    <t>*  De subsidie wordt vastgesteld na afloop van de subsidieperiode.</t>
  </si>
  <si>
    <t>Totaal subsidie 2019</t>
  </si>
  <si>
    <t>Handbalvereniging Tornado</t>
  </si>
  <si>
    <t>Bowls Club Heerhugowaard</t>
  </si>
  <si>
    <t>2018-2020</t>
  </si>
  <si>
    <t>Badmintonvereniging HHW'69</t>
  </si>
  <si>
    <t>2017-2020</t>
  </si>
  <si>
    <t>GGD Hollands Noorden</t>
  </si>
  <si>
    <t>2017-2019</t>
  </si>
  <si>
    <t>Bowling Vereniging Heerhugowaard
Fire Balls</t>
  </si>
  <si>
    <t>Stichting Jazzclub Heerhugowaard</t>
  </si>
  <si>
    <t>organiseren van festivals en manifestaties</t>
  </si>
  <si>
    <t>Stichting Artotheek Heerhugowaard</t>
  </si>
  <si>
    <t>2018 - 2019</t>
  </si>
  <si>
    <t>het organiseren van exposities</t>
  </si>
  <si>
    <t>Jongereneducatie en exposities met evenement</t>
  </si>
  <si>
    <t>Stichting Taalwerkgroep Heerhugowaard</t>
  </si>
  <si>
    <t>vergroten sociaal netwerk kwetsbaren</t>
  </si>
  <si>
    <t>Stichting Kids with Attitude</t>
  </si>
  <si>
    <t>educatief aanbod theaterkunst voor de jeugd</t>
  </si>
  <si>
    <t>Wonen Plus Welzijn Heerhugowaard</t>
  </si>
  <si>
    <t>vergroten van de kennis en vaardigheden van sociaal kwetsbare inwoners, waardoor zij meer zelfredzaam worden</t>
  </si>
  <si>
    <t>Stichting De Grote Prijs</t>
  </si>
  <si>
    <t>Stichting Muziekkring Heerhugowaard</t>
  </si>
  <si>
    <t>het organiseren van klassieke concerten</t>
  </si>
  <si>
    <t>Noordender Ontmoetingsclub</t>
  </si>
  <si>
    <t>Heerhugowaards Gemengd Koor</t>
  </si>
  <si>
    <t>uitvoering door een muziekvereniging</t>
  </si>
  <si>
    <t>Stichting Cool kunst en cultuur</t>
  </si>
  <si>
    <t>Kunsteducatie en Podiumkunsten</t>
  </si>
  <si>
    <t>Stichting Culturele Amateur Manifestatie</t>
  </si>
  <si>
    <t>Alzheimer Nederland, afd. Nrd-Kennemerland</t>
  </si>
  <si>
    <t>2018-2019</t>
  </si>
  <si>
    <t xml:space="preserve"> St. Beheer Wijkcentrum Stad van de Zon </t>
  </si>
  <si>
    <t>2017 - 2019</t>
  </si>
  <si>
    <t xml:space="preserve">Incidentele subsidie </t>
  </si>
  <si>
    <t>Stichting Zeekadetkorps Heerhugowaard</t>
  </si>
  <si>
    <t>sociaal culturele jeugdactiviteiten</t>
  </si>
  <si>
    <t>Scoutingvereniging St. Theresia &amp; St. Joris Noord</t>
  </si>
  <si>
    <t>St. Voedselbank Alkmaar e.o.</t>
  </si>
  <si>
    <t>het verstrekken van voedselpakketten</t>
  </si>
  <si>
    <t>Leger des Heils, Bij Bosshardt Steunpunt Rivierenwijk</t>
  </si>
  <si>
    <t>Stichting buurthuis De Hoeksteen</t>
  </si>
  <si>
    <t xml:space="preserve">bewoners kennen elkaar en staan open voor het anders zijn van anderen </t>
  </si>
  <si>
    <t>Stichting Z11 Jongerencoaching</t>
  </si>
  <si>
    <t>kwetsbaren vergroten hun kennis en vaardigheden waardoor zij beter zelf regie over hun eigen leven kunnen voeren.</t>
  </si>
  <si>
    <t>Entertainmentburo Joost (Bevrijdingspop)</t>
  </si>
  <si>
    <t>Playing for Success</t>
  </si>
  <si>
    <t>Naschools aanbod van activiteiten ter voorkoming van onderwijsachterstanden</t>
  </si>
  <si>
    <t>Stichting Zomertoer Heerhugowaard</t>
  </si>
  <si>
    <t>Stichting De Blauwe Loper</t>
  </si>
  <si>
    <t>Brede schoolbeleid</t>
  </si>
  <si>
    <t>Stichting Present Heerhugowaard</t>
  </si>
  <si>
    <t>ondersteuning van vrijwilligers gericht op het vergroten van zelfstandigheid en toename van het aantal vrijwilligers</t>
  </si>
  <si>
    <t>subsidieregister 2019</t>
  </si>
  <si>
    <t>organiseren van kunst en atelierroute of kunstmarkt</t>
  </si>
  <si>
    <t>COC Noord-Holland Noord</t>
  </si>
  <si>
    <t>vergroten sociaal vangnet kwetsbaren</t>
  </si>
  <si>
    <t>Stichting Hulp voor Minder Validen</t>
  </si>
  <si>
    <t>buurthuis De Link</t>
  </si>
  <si>
    <t>Stichting Jongerencentrum Kompleks</t>
  </si>
  <si>
    <t>Popmania</t>
  </si>
  <si>
    <t>Stichting Den Huygen Dijck</t>
  </si>
  <si>
    <t>Het poldermuseum als industrieel erfgoed en identiteitsdrager van Heerhugowaard, de collectie en het gemaal toegankelijk maken voor een breed publiek.</t>
  </si>
  <si>
    <t>uitvoering taken  Wet Gemeentelijke Antidiscriminatievoorzieningen (WGA)</t>
  </si>
  <si>
    <t>speel-o-theek</t>
  </si>
  <si>
    <t>Stichting Babyspullen</t>
  </si>
  <si>
    <t xml:space="preserve">babystartpakketten </t>
  </si>
  <si>
    <t>Stichting Speel-o-theek De Zusjes</t>
  </si>
  <si>
    <t xml:space="preserve">Stichting 4 en 5 mei </t>
  </si>
  <si>
    <t>Herdenking 4 mei en viering 5 mei</t>
  </si>
  <si>
    <t>Humanitas</t>
  </si>
  <si>
    <t>projecten HomeStart en HomeStart+</t>
  </si>
  <si>
    <t>Vita Accordeonistica '83</t>
  </si>
  <si>
    <t>Stichting Vier Het Leven</t>
  </si>
  <si>
    <t>Stichting De Waaier</t>
  </si>
  <si>
    <t>participatie van het bedrijfsleven ten gunste van het maatschappelijk veld</t>
  </si>
  <si>
    <t>Stichting St. Nicolaas intocht HHW</t>
  </si>
  <si>
    <t>intocht Sint Nicolaas</t>
  </si>
  <si>
    <t>Stichting Mixtream</t>
  </si>
  <si>
    <t>openlucht muziekfestival</t>
  </si>
  <si>
    <t>Slachtofferhulp Nederland</t>
  </si>
  <si>
    <t>hulpverlening, preventie en belangenbehartiging delicten en/of verkeersongevallen</t>
  </si>
  <si>
    <t>BC The Herons</t>
  </si>
  <si>
    <t>GGZ NHN</t>
  </si>
  <si>
    <t>preventie en mantelzorgactiviteiten</t>
  </si>
  <si>
    <t>vergroten van de kennis en vaardigheden van sociaal kwetsbare inwoners, waardoor zij meer zelfredzaam worden; inloopspreekuur</t>
  </si>
  <si>
    <t>Rechtswinkel Noord-Holland Noord</t>
  </si>
  <si>
    <t>De Pieter Raat Stichting</t>
  </si>
  <si>
    <t>Pilot algemene voorziening dagbesteding</t>
  </si>
  <si>
    <t>RCO De Hoofdzaak</t>
  </si>
  <si>
    <t>GGZ clientondersteuning in de regio</t>
  </si>
  <si>
    <t>Art 1 Anti Discriminatie</t>
  </si>
  <si>
    <t xml:space="preserve">DSV K&amp;C </t>
  </si>
  <si>
    <t>Heerhugowaardse Amateur Kunstenaars</t>
  </si>
  <si>
    <t>het organiseren van exposities van amateurkunstenaars</t>
  </si>
  <si>
    <t>Leger des Heils, 50/50 food De Horst</t>
  </si>
  <si>
    <t>Vereniging Platform Polder Heerhugowaard</t>
  </si>
  <si>
    <t>drie klassieke concerten in het Oude Gemaal in de zomer i.s.m. International Holland Music Sessions</t>
  </si>
  <si>
    <t>Stichting De Vrolijkheid</t>
  </si>
  <si>
    <t xml:space="preserve">DSV PSS </t>
  </si>
  <si>
    <t>Stichting TAS</t>
  </si>
  <si>
    <t>jeugdactiviteiten in De Horst</t>
  </si>
  <si>
    <t>Vervoersvereniging Heerhugowaard</t>
  </si>
  <si>
    <t>de Hugohopper</t>
  </si>
  <si>
    <t>Het Blazersensemble</t>
  </si>
  <si>
    <t>depressiepreventie</t>
  </si>
  <si>
    <t>Peuteropvang</t>
  </si>
  <si>
    <t>Stichting Blosse Opvang</t>
  </si>
  <si>
    <t>TOTAAL JEUGD</t>
  </si>
  <si>
    <t>TOTAAL PEUTEROPVANG</t>
  </si>
  <si>
    <t>Stichting Bibliotheek Kennemerwaard</t>
  </si>
  <si>
    <t>Bibliotheekwerk</t>
  </si>
  <si>
    <t>Maatwerk en aanvullende producten JGZ</t>
  </si>
  <si>
    <t>Zangvereniging Popcorn</t>
  </si>
  <si>
    <t>uitvoering door een amateurkunstvereniging</t>
  </si>
  <si>
    <t>Bibliotheek Kennemerwaard</t>
  </si>
  <si>
    <t>Boekstart</t>
  </si>
  <si>
    <t>Handbalvereniging Hugo Girls</t>
  </si>
  <si>
    <t>Stichting buurthuis De Ezel</t>
  </si>
  <si>
    <t>Kinderopvang Babbels</t>
  </si>
  <si>
    <t xml:space="preserve">peuteropvangplaatsen voor peuters van niet-toeslagouders </t>
  </si>
  <si>
    <t>Peuterspeelzaal 't Puttertje</t>
  </si>
  <si>
    <t>Stichting Brassica Musicals</t>
  </si>
  <si>
    <t>Fanfare Hou en Trouw</t>
  </si>
  <si>
    <t>wijkactiviteiten Arboretum, Raatstede en Hugo-Waard</t>
  </si>
  <si>
    <t>2018-2021</t>
  </si>
  <si>
    <t>2017 - 2020</t>
  </si>
  <si>
    <t>DSV Jeugd; artikel 3a</t>
  </si>
  <si>
    <t>DSV Jeugd, artikel 3d</t>
  </si>
  <si>
    <t>Kinderopvang Langedijk</t>
  </si>
  <si>
    <t>Kinderdagverblijf Pinkeltje</t>
  </si>
  <si>
    <t>Spoedeisende subsidie, artikel 4:23 lid 3a Awb</t>
  </si>
  <si>
    <t>Spoedeisende subsidie</t>
  </si>
  <si>
    <t>anoniem</t>
  </si>
  <si>
    <t>Nieuwjaarsdiner Wijkcentrum De Zon</t>
  </si>
  <si>
    <t>Bowlingavond voor eenzamen</t>
  </si>
  <si>
    <t>MEE&amp;De Wering</t>
  </si>
  <si>
    <t>Integrale Vroeghulp</t>
  </si>
  <si>
    <t>peuteropvangplaatsen voor doelgroeppeuters</t>
  </si>
  <si>
    <t>Subsidieregeling Peuteropvang, artikel 3 lid 1</t>
  </si>
  <si>
    <t>Subsidieregeling Peuteropvang artikel 3 lid 2</t>
  </si>
  <si>
    <t>Peuterspeelzaal Forte Kinderopvang</t>
  </si>
  <si>
    <t>Stichting Forte Kinderopvang</t>
  </si>
  <si>
    <t>ouderensoos Wijkcentrum De Zon</t>
  </si>
  <si>
    <t>wekelijks</t>
  </si>
  <si>
    <t>dagactiviteit voor ouderen in De Horst</t>
  </si>
  <si>
    <t>1-1 tot 1-03-2019</t>
  </si>
  <si>
    <t>carnaval disco in 't Kruis</t>
  </si>
  <si>
    <t>beheer en exploitatie van een wijkontmoetings- en activiteiten-centrum in Stad van de Zon</t>
  </si>
  <si>
    <t>burendag Van Wijngaardenstraat en -plein</t>
  </si>
  <si>
    <t>februari 2019</t>
  </si>
  <si>
    <t>Stichting Heerhugowaard A Life</t>
  </si>
  <si>
    <t>Het verzorgen van publieke mediadiensten in Heerhugowaard</t>
  </si>
  <si>
    <t>min-playback- spelshow en disco HHW-De Noord</t>
  </si>
  <si>
    <t>16 maart 2019</t>
  </si>
  <si>
    <t>Wonen Plus Welzijn</t>
  </si>
  <si>
    <t>2019 - 2020</t>
  </si>
  <si>
    <t>dagbesteding voor ouderen in wijkcentrum de Horst</t>
  </si>
  <si>
    <t>22 mei 2019</t>
  </si>
  <si>
    <t xml:space="preserve">dagje uit ouderen </t>
  </si>
  <si>
    <t>Kinderopvang Villa Kakelbont</t>
  </si>
  <si>
    <t>zwerfvuil acties in Stad van de Zon</t>
  </si>
  <si>
    <t>mrt, juni en sept.</t>
  </si>
  <si>
    <t>27 april 2019</t>
  </si>
  <si>
    <t xml:space="preserve">Paasbrunch Wijkcentrum De Zon </t>
  </si>
  <si>
    <t>16 april 2019</t>
  </si>
  <si>
    <t>wandelgroep '' De Meelopers'</t>
  </si>
  <si>
    <t>buitenspeeldag Zuidwijk-Huygenhoek</t>
  </si>
  <si>
    <t>12 juni 2019</t>
  </si>
  <si>
    <t>buurt-kennismakingsact. De Wende fase 1a en 1b</t>
  </si>
  <si>
    <t>20 april 2019</t>
  </si>
  <si>
    <t>Repair café</t>
  </si>
  <si>
    <t>2019</t>
  </si>
  <si>
    <t>Paaspeurtocht De Draai</t>
  </si>
  <si>
    <t>13 april 2019</t>
  </si>
  <si>
    <t>Koningsdag Luipaardpark</t>
  </si>
  <si>
    <t>Subsidieregeling Evenementen Heerhugowaard 2019</t>
  </si>
  <si>
    <t>Evenementen</t>
  </si>
  <si>
    <t>Maverick Events</t>
  </si>
  <si>
    <t xml:space="preserve">Obstacle Run </t>
  </si>
  <si>
    <t>Stichting Sociaal Cultuur 072</t>
  </si>
  <si>
    <t>Bevrijdingspop</t>
  </si>
  <si>
    <t>Stichting Zomertoer</t>
  </si>
  <si>
    <t>Zomertoer op 6 en 7 juli 2019</t>
  </si>
  <si>
    <t>Stichting Koningsdagfeest Heerhugowaard</t>
  </si>
  <si>
    <t>Koningsdagfeest op 26 en 27 april 2019</t>
  </si>
  <si>
    <t>Stichting Tour de Waard</t>
  </si>
  <si>
    <t>Tour de Waard 18 augustus 2019</t>
  </si>
  <si>
    <t>Koningsdag 't Kruis</t>
  </si>
  <si>
    <t>Hartstocht - Het Passieverhaal   HHW De Noord</t>
  </si>
  <si>
    <t>Traptrek-skelter-steprace   HHW De Noord</t>
  </si>
  <si>
    <t>24 mei 2019</t>
  </si>
  <si>
    <t>Stichting Popweekend Heerhugowaard</t>
  </si>
  <si>
    <t>organisatie 2 daags popevenement 17 en 18 mei</t>
  </si>
  <si>
    <t>Stichting Heerhugowaard Live</t>
  </si>
  <si>
    <t>organisatie Heerhugowaard  Live op 27 en 28 september 2019</t>
  </si>
  <si>
    <t>bevrijdingsloop 5 mei</t>
  </si>
  <si>
    <t>5 mei 2019</t>
  </si>
  <si>
    <t>25 april 2019</t>
  </si>
  <si>
    <t>open huis met 'frisse' borrel  Hugo-Oord</t>
  </si>
  <si>
    <t xml:space="preserve">15 t/m 19 juli </t>
  </si>
  <si>
    <t>Koningsdag Heerhugowaard De Noord</t>
  </si>
  <si>
    <t>buurtbarbecue Middenweg-Zuid</t>
  </si>
  <si>
    <t>23 augustus 2019</t>
  </si>
  <si>
    <t>Vergutas</t>
  </si>
  <si>
    <t xml:space="preserve">buurtactiviteit 'Western'  Noordereiland </t>
  </si>
  <si>
    <t>29 juni 2019</t>
  </si>
  <si>
    <t>30 september 2019</t>
  </si>
  <si>
    <t>Theatervoorstelling Dementie voor cliënten en mantelzorgers</t>
  </si>
  <si>
    <t>spoedeisende subsidie</t>
  </si>
  <si>
    <t>Volksspelen op voetbalvelden Hugo Boys</t>
  </si>
  <si>
    <t>7 september 2019</t>
  </si>
  <si>
    <t>19 t/m 22 augustus 2019</t>
  </si>
  <si>
    <t>Huttenbouwdorp en Kindervakantiespelen Heerhugowaard De Noord</t>
  </si>
  <si>
    <t>6 juli 2019</t>
  </si>
  <si>
    <t>Buurtbarbecue en -feest Rosa Spierplantsoen</t>
  </si>
  <si>
    <t>The Hunt, speurtocht voor jeugd in HHW-de Noord</t>
  </si>
  <si>
    <t>Kindervakantiespelen Zuidwijk-Huygenhoek-Stad van de Zon</t>
  </si>
  <si>
    <t>Back to the 90's</t>
  </si>
  <si>
    <t>TOTAAL EVENEMENTEN</t>
  </si>
  <si>
    <t>Straatfeest Dwergmeeuw</t>
  </si>
  <si>
    <t>20,21,22 juli</t>
  </si>
  <si>
    <t>kinderkermis 't Kruis</t>
  </si>
  <si>
    <t>buurtbarbecue Purperreiger</t>
  </si>
  <si>
    <t xml:space="preserve">reünie Oranjecomité </t>
  </si>
  <si>
    <t>barbecue vrijwilligers Kindervakantiespelen</t>
  </si>
  <si>
    <t>buurtbarbecue C. Fabritiuspark</t>
  </si>
  <si>
    <t>2019-2020</t>
  </si>
  <si>
    <t>bijeenkomst vrijwilligers rolstoelbus</t>
  </si>
  <si>
    <t>kennismakingsfeest Nachtegaalstraat/Van Veenweg</t>
  </si>
  <si>
    <t>buurtfeest Madeliefstraat</t>
  </si>
  <si>
    <t>burendag  Dille</t>
  </si>
  <si>
    <t>Kruizer burendag</t>
  </si>
  <si>
    <t>Sinterklaas intocht Heerhugowaard De Noord</t>
  </si>
  <si>
    <t>Project Level Up</t>
  </si>
  <si>
    <t>schooljaar 2019-2020</t>
  </si>
  <si>
    <t xml:space="preserve">Back to the 80"s </t>
  </si>
  <si>
    <t xml:space="preserve">Uitvoeringsregeling Leefbaarheidsfonds </t>
  </si>
  <si>
    <t>Leefbaarheidsfonds</t>
  </si>
  <si>
    <t>Talentenjacht 'De Noord got talent'</t>
  </si>
  <si>
    <t>TOTAAL Leefbaarheidsfonds</t>
  </si>
  <si>
    <t>Kinderdisco in t Kruis</t>
  </si>
  <si>
    <t>wekelijks mamacafé in wijkcentrum De Zon</t>
  </si>
  <si>
    <t>1-10 tot 31-12-2019</t>
  </si>
  <si>
    <t>Sinterklaasviering Stad van de Zon</t>
  </si>
  <si>
    <t xml:space="preserve">The Halloween Event </t>
  </si>
  <si>
    <t>Sint Maartenmarkt op schoolplein Vlindertuin</t>
  </si>
  <si>
    <t>Sinterklaas intocht in Heerhugowaard 't Kruis</t>
  </si>
  <si>
    <t>5 Stevig ouderschap trajecten</t>
  </si>
  <si>
    <t>Veilig Puberen</t>
  </si>
  <si>
    <t>Ringsteken op het water op de ijsbaan in ’t Kruis</t>
  </si>
  <si>
    <t>DSV Jeugd; art.2</t>
  </si>
  <si>
    <t>Kunsteducatie jongeren</t>
  </si>
  <si>
    <t>Subsidieregeling Beeldkwaliteit en Duurzaamheid Zandhorst I en II</t>
  </si>
  <si>
    <t>Duurzaamheid</t>
  </si>
  <si>
    <t>JJG Wijdoogen Holding B.V.</t>
  </si>
  <si>
    <t xml:space="preserve">Maatregelen gericht op verbetering duurzaamheid  eigen bedrijfspand </t>
  </si>
  <si>
    <t>Stichting Blosse v/h Flore</t>
  </si>
  <si>
    <t>TOTAAL BEGROTINGSPOST</t>
  </si>
  <si>
    <t>TOTAAL INCIDENTEEL</t>
  </si>
  <si>
    <t>SUBTOTAAL LEEFBAARHEIDSFONDS</t>
  </si>
  <si>
    <t>Combinatiefunctionarissen</t>
  </si>
  <si>
    <t xml:space="preserve">VoorZorg  </t>
  </si>
  <si>
    <t>2016-2019</t>
  </si>
  <si>
    <t>2019-2021</t>
  </si>
  <si>
    <t>2019-2022</t>
  </si>
  <si>
    <t>Peuterspeelzaal 't Puttertje **</t>
  </si>
  <si>
    <t xml:space="preserve">** Vaststelling lijkt hoger dan verlening. 't Puttertje krijgt 2 bedragen obv artikel 3 lid 1 en artikel 3 lid 2. In vaststellingsbeschikking staat totaalbedrag  subsidieverlening (30.616), </t>
  </si>
  <si>
    <t>dat lager is dan totaal subsidievaststelling (21.217)</t>
  </si>
  <si>
    <t xml:space="preserve">Stichting Cool Kunst &amp; Cultuur </t>
  </si>
  <si>
    <t>Cool Kunst &amp; Cultuur ***</t>
  </si>
  <si>
    <t>*** Moet nog vastgesteld worden, meenemen bij vaststelling 2021</t>
  </si>
  <si>
    <t>TOTAAL BEELDKWALITEIT EN DUURZAAMHEID ZANDHORST I EN II</t>
  </si>
  <si>
    <t>SUBTOTAAL SPOEDEISEND</t>
  </si>
  <si>
    <t>versie 01-10-2022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</si>
</sst>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Comic Sans MS"/>
      <family val="4"/>
    </font>
    <font>
      <sz val="10.5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5" borderId="3" applyNumberFormat="0" applyFont="0" applyFill="0" applyAlignment="0"/>
  </cellStyleXfs>
  <cellXfs count="99">
    <xf numFmtId="0" fontId="0" fillId="0" borderId="0" xfId="0"/>
    <xf numFmtId="0" fontId="0" fillId="0" borderId="0" xfId="0" applyAlignment="1">
      <alignment horizontal="right" vertical="top"/>
    </xf>
    <xf numFmtId="4" fontId="0" fillId="0" borderId="0" xfId="0" applyNumberFormat="1" applyAlignment="1">
      <alignment vertical="top"/>
    </xf>
    <xf numFmtId="3" fontId="0" fillId="0" borderId="0" xfId="0" applyNumberFormat="1" applyAlignment="1">
      <alignment horizontal="righ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4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44" fontId="0" fillId="0" borderId="1" xfId="0" applyNumberFormat="1" applyBorder="1" applyAlignment="1">
      <alignment vertical="top"/>
    </xf>
    <xf numFmtId="44" fontId="0" fillId="6" borderId="1" xfId="0" applyNumberFormat="1" applyFill="1" applyBorder="1" applyAlignment="1">
      <alignment vertical="top"/>
    </xf>
    <xf numFmtId="44" fontId="0" fillId="4" borderId="1" xfId="0" applyNumberFormat="1" applyFill="1" applyBorder="1" applyAlignment="1">
      <alignment horizontal="right" vertical="top"/>
    </xf>
    <xf numFmtId="0" fontId="0" fillId="4" borderId="1" xfId="0" applyFill="1" applyBorder="1" applyAlignment="1">
      <alignment vertical="top"/>
    </xf>
    <xf numFmtId="0" fontId="0" fillId="0" borderId="1" xfId="0" applyBorder="1" applyAlignment="1">
      <alignment vertical="top" wrapText="1"/>
    </xf>
    <xf numFmtId="14" fontId="1" fillId="3" borderId="1" xfId="0" applyNumberFormat="1" applyFont="1" applyFill="1" applyBorder="1" applyAlignment="1">
      <alignment horizontal="left" vertical="top"/>
    </xf>
    <xf numFmtId="0" fontId="0" fillId="3" borderId="1" xfId="0" applyFill="1" applyBorder="1" applyAlignment="1">
      <alignment vertical="top"/>
    </xf>
    <xf numFmtId="44" fontId="1" fillId="3" borderId="1" xfId="0" applyNumberFormat="1" applyFont="1" applyFill="1" applyBorder="1" applyAlignment="1">
      <alignment horizontal="right" vertical="top"/>
    </xf>
    <xf numFmtId="44" fontId="0" fillId="0" borderId="1" xfId="0" applyNumberFormat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1" fontId="0" fillId="0" borderId="1" xfId="0" applyNumberFormat="1" applyBorder="1" applyAlignment="1">
      <alignment horizontal="right" vertical="top"/>
    </xf>
    <xf numFmtId="44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44" fontId="0" fillId="8" borderId="1" xfId="0" applyNumberFormat="1" applyFill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44" fontId="0" fillId="6" borderId="1" xfId="0" applyNumberForma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0" borderId="4" xfId="0" applyBorder="1" applyAlignment="1">
      <alignment horizontal="right" vertical="top"/>
    </xf>
    <xf numFmtId="44" fontId="0" fillId="0" borderId="4" xfId="0" applyNumberFormat="1" applyBorder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vertical="top"/>
    </xf>
    <xf numFmtId="4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right" vertical="top"/>
    </xf>
    <xf numFmtId="44" fontId="1" fillId="2" borderId="1" xfId="0" applyNumberFormat="1" applyFont="1" applyFill="1" applyBorder="1" applyAlignment="1">
      <alignment vertical="top"/>
    </xf>
    <xf numFmtId="0" fontId="1" fillId="6" borderId="1" xfId="0" applyFont="1" applyFill="1" applyBorder="1" applyAlignment="1">
      <alignment vertical="top"/>
    </xf>
    <xf numFmtId="0" fontId="0" fillId="6" borderId="1" xfId="0" applyFill="1" applyBorder="1" applyAlignment="1">
      <alignment vertical="top"/>
    </xf>
    <xf numFmtId="44" fontId="0" fillId="6" borderId="1" xfId="0" applyNumberFormat="1" applyFill="1" applyBorder="1" applyAlignment="1">
      <alignment horizontal="right" vertical="top"/>
    </xf>
    <xf numFmtId="0" fontId="0" fillId="6" borderId="1" xfId="0" applyFill="1" applyBorder="1" applyAlignment="1">
      <alignment horizontal="right" vertical="top"/>
    </xf>
    <xf numFmtId="44" fontId="1" fillId="8" borderId="1" xfId="0" applyNumberFormat="1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right" vertical="top"/>
    </xf>
    <xf numFmtId="44" fontId="1" fillId="4" borderId="1" xfId="0" applyNumberFormat="1" applyFont="1" applyFill="1" applyBorder="1" applyAlignment="1">
      <alignment vertical="top"/>
    </xf>
    <xf numFmtId="44" fontId="0" fillId="2" borderId="1" xfId="0" applyNumberFormat="1" applyFill="1" applyBorder="1" applyAlignment="1">
      <alignment vertical="top"/>
    </xf>
    <xf numFmtId="3" fontId="0" fillId="0" borderId="0" xfId="0" applyNumberFormat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horizontal="right" vertical="top"/>
    </xf>
    <xf numFmtId="44" fontId="0" fillId="4" borderId="1" xfId="0" applyNumberForma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44" fontId="0" fillId="2" borderId="1" xfId="0" applyNumberFormat="1" applyFill="1" applyBorder="1" applyAlignment="1">
      <alignment horizontal="right" vertical="top"/>
    </xf>
    <xf numFmtId="3" fontId="0" fillId="2" borderId="1" xfId="0" applyNumberFormat="1" applyFill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3" fontId="0" fillId="4" borderId="1" xfId="0" applyNumberFormat="1" applyFill="1" applyBorder="1" applyAlignment="1">
      <alignment horizontal="right"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43" fontId="0" fillId="3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2" fillId="0" borderId="0" xfId="0" applyFont="1" applyAlignment="1">
      <alignment vertical="top"/>
    </xf>
    <xf numFmtId="43" fontId="0" fillId="0" borderId="0" xfId="0" applyNumberFormat="1" applyAlignment="1">
      <alignment vertical="top"/>
    </xf>
    <xf numFmtId="44" fontId="0" fillId="4" borderId="1" xfId="0" applyNumberFormat="1" applyFill="1" applyBorder="1" applyAlignment="1">
      <alignment vertical="top" wrapText="1"/>
    </xf>
    <xf numFmtId="0" fontId="0" fillId="3" borderId="1" xfId="0" applyFill="1" applyBorder="1" applyAlignment="1">
      <alignment horizontal="right" vertical="top"/>
    </xf>
    <xf numFmtId="44" fontId="1" fillId="3" borderId="1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right" vertical="top"/>
    </xf>
    <xf numFmtId="0" fontId="0" fillId="6" borderId="1" xfId="0" applyFill="1" applyBorder="1" applyAlignment="1">
      <alignment vertical="top" wrapText="1"/>
    </xf>
    <xf numFmtId="44" fontId="0" fillId="6" borderId="1" xfId="0" applyNumberForma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44" fontId="1" fillId="3" borderId="1" xfId="0" applyNumberFormat="1" applyFont="1" applyFill="1" applyBorder="1" applyAlignment="1">
      <alignment horizontal="right" vertical="top" wrapText="1"/>
    </xf>
    <xf numFmtId="0" fontId="0" fillId="3" borderId="1" xfId="0" applyFill="1" applyBorder="1" applyAlignment="1">
      <alignment horizontal="right" vertical="top" wrapText="1"/>
    </xf>
    <xf numFmtId="44" fontId="1" fillId="3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6" borderId="0" xfId="0" applyFill="1" applyAlignment="1">
      <alignment vertical="top"/>
    </xf>
    <xf numFmtId="14" fontId="0" fillId="0" borderId="1" xfId="0" applyNumberFormat="1" applyBorder="1" applyAlignment="1">
      <alignment horizontal="right" vertical="top"/>
    </xf>
    <xf numFmtId="49" fontId="0" fillId="0" borderId="1" xfId="0" applyNumberFormat="1" applyBorder="1" applyAlignment="1">
      <alignment horizontal="right" vertical="top"/>
    </xf>
    <xf numFmtId="49" fontId="0" fillId="0" borderId="1" xfId="0" applyNumberFormat="1" applyBorder="1" applyAlignment="1">
      <alignment horizontal="right" vertical="top" wrapText="1"/>
    </xf>
    <xf numFmtId="44" fontId="0" fillId="3" borderId="1" xfId="0" applyNumberFormat="1" applyFill="1" applyBorder="1" applyAlignment="1">
      <alignment horizontal="right" vertical="top"/>
    </xf>
    <xf numFmtId="14" fontId="0" fillId="3" borderId="1" xfId="0" applyNumberFormat="1" applyFill="1" applyBorder="1" applyAlignment="1">
      <alignment horizontal="right" vertical="top"/>
    </xf>
    <xf numFmtId="44" fontId="0" fillId="3" borderId="1" xfId="0" applyNumberFormat="1" applyFill="1" applyBorder="1" applyAlignment="1">
      <alignment vertical="top"/>
    </xf>
    <xf numFmtId="44" fontId="0" fillId="0" borderId="1" xfId="0" quotePrefix="1" applyNumberFormat="1" applyBorder="1" applyAlignment="1">
      <alignment horizontal="right" vertical="top"/>
    </xf>
    <xf numFmtId="15" fontId="0" fillId="0" borderId="1" xfId="0" applyNumberFormat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14" fontId="1" fillId="3" borderId="1" xfId="0" applyNumberFormat="1" applyFont="1" applyFill="1" applyBorder="1" applyAlignment="1">
      <alignment vertical="top"/>
    </xf>
    <xf numFmtId="0" fontId="1" fillId="7" borderId="1" xfId="0" applyFont="1" applyFill="1" applyBorder="1" applyAlignment="1">
      <alignment vertical="top"/>
    </xf>
    <xf numFmtId="44" fontId="1" fillId="7" borderId="1" xfId="0" applyNumberFormat="1" applyFont="1" applyFill="1" applyBorder="1" applyAlignment="1">
      <alignment horizontal="right" vertical="top"/>
    </xf>
    <xf numFmtId="0" fontId="0" fillId="7" borderId="1" xfId="0" applyFill="1" applyBorder="1" applyAlignment="1">
      <alignment horizontal="right" vertical="top"/>
    </xf>
    <xf numFmtId="44" fontId="1" fillId="7" borderId="1" xfId="0" applyNumberFormat="1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44" fontId="1" fillId="2" borderId="5" xfId="0" applyNumberFormat="1" applyFont="1" applyFill="1" applyBorder="1" applyAlignment="1">
      <alignment horizontal="right" vertical="top"/>
    </xf>
    <xf numFmtId="43" fontId="1" fillId="2" borderId="5" xfId="0" applyNumberFormat="1" applyFont="1" applyFill="1" applyBorder="1" applyAlignment="1">
      <alignment horizontal="right" vertical="top"/>
    </xf>
    <xf numFmtId="0" fontId="0" fillId="0" borderId="2" xfId="0" applyBorder="1" applyAlignment="1">
      <alignment vertical="top"/>
    </xf>
    <xf numFmtId="44" fontId="0" fillId="0" borderId="0" xfId="0" applyNumberFormat="1" applyAlignment="1">
      <alignment horizontal="right" vertical="top"/>
    </xf>
    <xf numFmtId="44" fontId="0" fillId="0" borderId="0" xfId="0" applyNumberFormat="1" applyAlignment="1">
      <alignment vertical="top"/>
    </xf>
    <xf numFmtId="14" fontId="0" fillId="0" borderId="2" xfId="0" applyNumberFormat="1" applyBorder="1" applyAlignment="1">
      <alignment horizontal="left" vertical="top"/>
    </xf>
    <xf numFmtId="14" fontId="0" fillId="0" borderId="2" xfId="0" applyNumberFormat="1" applyBorder="1" applyAlignment="1">
      <alignment vertical="top"/>
    </xf>
    <xf numFmtId="0" fontId="0" fillId="0" borderId="6" xfId="0" applyBorder="1" applyAlignment="1">
      <alignment vertical="top"/>
    </xf>
    <xf numFmtId="0" fontId="1" fillId="0" borderId="6" xfId="0" applyFont="1" applyBorder="1" applyAlignment="1">
      <alignment vertical="top"/>
    </xf>
    <xf numFmtId="44" fontId="0" fillId="0" borderId="6" xfId="0" applyNumberFormat="1" applyBorder="1" applyAlignment="1">
      <alignment horizontal="right" vertical="top"/>
    </xf>
    <xf numFmtId="14" fontId="0" fillId="0" borderId="0" xfId="0" applyNumberFormat="1" applyAlignment="1">
      <alignment vertical="top"/>
    </xf>
    <xf numFmtId="14" fontId="0" fillId="9" borderId="4" xfId="0" applyNumberFormat="1" applyFill="1" applyBorder="1" applyAlignment="1">
      <alignment vertical="top"/>
    </xf>
    <xf numFmtId="0" fontId="0" fillId="0" borderId="4" xfId="0" applyBorder="1" applyAlignment="1">
      <alignment horizontal="center" vertical="top"/>
    </xf>
  </cellXfs>
  <cellStyles count="2">
    <cellStyle name="rand" xfId="1" xr:uid="{00000000-0005-0000-0000-000000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5"/>
  <sheetViews>
    <sheetView tabSelected="1" workbookViewId="0">
      <pane ySplit="2" topLeftCell="A18" activePane="bottomLeft" state="frozen"/>
      <selection pane="bottomLeft" activeCell="A2" sqref="A2"/>
    </sheetView>
  </sheetViews>
  <sheetFormatPr defaultRowHeight="15" x14ac:dyDescent="0.25"/>
  <cols>
    <col min="1" max="1" width="22.5703125" style="5" customWidth="1"/>
    <col min="2" max="2" width="39.5703125" style="5" customWidth="1"/>
    <col min="3" max="3" width="48.42578125" style="5" bestFit="1" customWidth="1"/>
    <col min="4" max="4" width="14" style="89" bestFit="1" customWidth="1"/>
    <col min="5" max="5" width="19.42578125" style="1" bestFit="1" customWidth="1"/>
    <col min="6" max="6" width="16.5703125" style="90" customWidth="1"/>
    <col min="7" max="8" width="9.140625" style="28" customWidth="1"/>
    <col min="9" max="16384" width="9.140625" style="28"/>
  </cols>
  <sheetData>
    <row r="1" spans="1:8" x14ac:dyDescent="0.25">
      <c r="A1" s="97" t="s">
        <v>312</v>
      </c>
      <c r="B1" s="98" t="s">
        <v>91</v>
      </c>
      <c r="C1" s="98"/>
      <c r="D1" s="98"/>
      <c r="E1" s="26"/>
      <c r="F1" s="27"/>
    </row>
    <row r="2" spans="1:8" ht="15" customHeight="1" x14ac:dyDescent="0.25">
      <c r="A2" s="29" t="s">
        <v>0</v>
      </c>
      <c r="B2" s="29" t="s">
        <v>1</v>
      </c>
      <c r="C2" s="29" t="s">
        <v>2</v>
      </c>
      <c r="D2" s="30" t="s">
        <v>34</v>
      </c>
      <c r="E2" s="31" t="s">
        <v>36</v>
      </c>
      <c r="F2" s="32" t="s">
        <v>35</v>
      </c>
    </row>
    <row r="3" spans="1:8" ht="15" customHeight="1" x14ac:dyDescent="0.25">
      <c r="A3" s="29" t="s">
        <v>289</v>
      </c>
      <c r="B3" s="29"/>
      <c r="C3" s="29"/>
      <c r="D3" s="30"/>
      <c r="E3" s="31"/>
      <c r="F3" s="32"/>
    </row>
    <row r="4" spans="1:8" ht="15" customHeight="1" x14ac:dyDescent="0.25">
      <c r="A4" s="33" t="s">
        <v>3</v>
      </c>
      <c r="B4" s="34" t="s">
        <v>307</v>
      </c>
      <c r="C4" s="34" t="s">
        <v>290</v>
      </c>
      <c r="D4" s="35">
        <v>30000</v>
      </c>
      <c r="E4" s="36" t="s">
        <v>303</v>
      </c>
      <c r="F4" s="37"/>
    </row>
    <row r="5" spans="1:8" ht="15" customHeight="1" x14ac:dyDescent="0.25">
      <c r="A5" s="38" t="s">
        <v>12</v>
      </c>
      <c r="B5" s="38"/>
      <c r="C5" s="38"/>
      <c r="D5" s="10">
        <f>D4</f>
        <v>30000</v>
      </c>
      <c r="E5" s="39"/>
      <c r="F5" s="40">
        <f>F4</f>
        <v>0</v>
      </c>
    </row>
    <row r="6" spans="1:8" x14ac:dyDescent="0.25">
      <c r="A6" s="29" t="s">
        <v>165</v>
      </c>
      <c r="B6" s="29"/>
      <c r="C6" s="29"/>
      <c r="D6" s="30"/>
      <c r="E6" s="31"/>
      <c r="F6" s="41"/>
    </row>
    <row r="7" spans="1:8" x14ac:dyDescent="0.25">
      <c r="A7" s="5" t="s">
        <v>3</v>
      </c>
      <c r="B7" s="12" t="s">
        <v>73</v>
      </c>
      <c r="C7" s="12" t="s">
        <v>74</v>
      </c>
      <c r="D7" s="6">
        <v>3550</v>
      </c>
      <c r="E7" s="7" t="s">
        <v>69</v>
      </c>
      <c r="F7" s="8">
        <v>3550</v>
      </c>
    </row>
    <row r="8" spans="1:8" ht="30" x14ac:dyDescent="0.25">
      <c r="A8" s="5" t="s">
        <v>3</v>
      </c>
      <c r="B8" s="12" t="s">
        <v>75</v>
      </c>
      <c r="C8" s="12" t="s">
        <v>74</v>
      </c>
      <c r="D8" s="6">
        <v>3000</v>
      </c>
      <c r="E8" s="7" t="s">
        <v>69</v>
      </c>
      <c r="F8" s="8">
        <v>3000</v>
      </c>
      <c r="H8" s="42"/>
    </row>
    <row r="9" spans="1:8" x14ac:dyDescent="0.25">
      <c r="A9" s="38" t="s">
        <v>12</v>
      </c>
      <c r="B9" s="38"/>
      <c r="C9" s="43"/>
      <c r="D9" s="10">
        <f>SUM(D7:D8)</f>
        <v>6550</v>
      </c>
      <c r="E9" s="44"/>
      <c r="F9" s="45">
        <f>SUM(F7:F8)</f>
        <v>6550</v>
      </c>
    </row>
    <row r="10" spans="1:8" x14ac:dyDescent="0.25">
      <c r="A10" s="46" t="s">
        <v>166</v>
      </c>
      <c r="B10" s="47"/>
      <c r="C10" s="48"/>
      <c r="D10" s="49"/>
      <c r="E10" s="50"/>
      <c r="F10" s="41"/>
    </row>
    <row r="11" spans="1:8" x14ac:dyDescent="0.25">
      <c r="A11" s="5" t="s">
        <v>3</v>
      </c>
      <c r="B11" s="5" t="s">
        <v>87</v>
      </c>
      <c r="C11" s="12" t="s">
        <v>88</v>
      </c>
      <c r="D11" s="6">
        <v>18685</v>
      </c>
      <c r="E11" s="51" t="s">
        <v>45</v>
      </c>
      <c r="F11" s="8">
        <v>18685</v>
      </c>
    </row>
    <row r="12" spans="1:8" x14ac:dyDescent="0.25">
      <c r="A12" s="5" t="s">
        <v>3</v>
      </c>
      <c r="B12" s="5" t="s">
        <v>295</v>
      </c>
      <c r="C12" s="12" t="s">
        <v>88</v>
      </c>
      <c r="D12" s="6">
        <v>35380</v>
      </c>
      <c r="E12" s="51" t="s">
        <v>45</v>
      </c>
      <c r="F12" s="8">
        <v>35380</v>
      </c>
    </row>
    <row r="13" spans="1:8" x14ac:dyDescent="0.25">
      <c r="A13" s="38" t="s">
        <v>12</v>
      </c>
      <c r="B13" s="38"/>
      <c r="C13" s="43"/>
      <c r="D13" s="10">
        <f>SUM(D11:D12)</f>
        <v>54065</v>
      </c>
      <c r="E13" s="52"/>
      <c r="F13" s="45">
        <f>SUM(F11:F12)</f>
        <v>54065</v>
      </c>
    </row>
    <row r="14" spans="1:8" x14ac:dyDescent="0.25">
      <c r="A14" s="53" t="s">
        <v>146</v>
      </c>
      <c r="B14" s="53"/>
      <c r="C14" s="54"/>
      <c r="D14" s="15">
        <f>D5+D9+D13</f>
        <v>90615</v>
      </c>
      <c r="E14" s="55"/>
      <c r="F14" s="15">
        <f>F5+F9+F13</f>
        <v>60615</v>
      </c>
    </row>
    <row r="15" spans="1:8" x14ac:dyDescent="0.25">
      <c r="A15" s="29" t="s">
        <v>177</v>
      </c>
      <c r="B15" s="47"/>
      <c r="C15" s="47"/>
      <c r="D15" s="49"/>
      <c r="E15" s="56"/>
      <c r="F15" s="41"/>
    </row>
    <row r="16" spans="1:8" ht="32.25" customHeight="1" x14ac:dyDescent="0.25">
      <c r="A16" s="4" t="s">
        <v>144</v>
      </c>
      <c r="B16" s="5" t="s">
        <v>145</v>
      </c>
      <c r="C16" s="12" t="s">
        <v>158</v>
      </c>
      <c r="D16" s="6">
        <v>186000</v>
      </c>
      <c r="E16" s="7">
        <v>2019</v>
      </c>
      <c r="F16" s="8">
        <v>180452.09</v>
      </c>
      <c r="H16" s="42"/>
    </row>
    <row r="17" spans="1:9" ht="32.25" customHeight="1" x14ac:dyDescent="0.25">
      <c r="A17" s="4" t="s">
        <v>144</v>
      </c>
      <c r="B17" s="5" t="s">
        <v>157</v>
      </c>
      <c r="C17" s="12" t="s">
        <v>158</v>
      </c>
      <c r="D17" s="6">
        <v>60000</v>
      </c>
      <c r="E17" s="7">
        <v>2019</v>
      </c>
      <c r="F17" s="8">
        <v>29055.38</v>
      </c>
    </row>
    <row r="18" spans="1:9" ht="30" x14ac:dyDescent="0.25">
      <c r="A18" s="4" t="s">
        <v>144</v>
      </c>
      <c r="B18" s="5" t="s">
        <v>167</v>
      </c>
      <c r="C18" s="12" t="s">
        <v>158</v>
      </c>
      <c r="D18" s="6">
        <v>41780</v>
      </c>
      <c r="E18" s="7">
        <v>2019</v>
      </c>
      <c r="F18" s="8">
        <v>28689</v>
      </c>
    </row>
    <row r="19" spans="1:9" ht="30" x14ac:dyDescent="0.25">
      <c r="A19" s="4" t="s">
        <v>144</v>
      </c>
      <c r="B19" s="5" t="s">
        <v>168</v>
      </c>
      <c r="C19" s="12" t="s">
        <v>158</v>
      </c>
      <c r="D19" s="6">
        <v>2909.54</v>
      </c>
      <c r="E19" s="7">
        <v>2019</v>
      </c>
      <c r="F19" s="8">
        <v>675.67</v>
      </c>
    </row>
    <row r="20" spans="1:9" ht="32.25" customHeight="1" x14ac:dyDescent="0.25">
      <c r="A20" s="4" t="s">
        <v>144</v>
      </c>
      <c r="B20" s="5" t="s">
        <v>304</v>
      </c>
      <c r="C20" s="12" t="s">
        <v>158</v>
      </c>
      <c r="D20" s="6">
        <v>8156</v>
      </c>
      <c r="E20" s="7">
        <v>2019</v>
      </c>
      <c r="F20" s="9">
        <v>9989</v>
      </c>
      <c r="G20" s="57"/>
    </row>
    <row r="21" spans="1:9" ht="32.25" customHeight="1" x14ac:dyDescent="0.25">
      <c r="A21" s="4" t="s">
        <v>144</v>
      </c>
      <c r="B21" s="5" t="s">
        <v>179</v>
      </c>
      <c r="C21" s="12" t="s">
        <v>158</v>
      </c>
      <c r="D21" s="6">
        <v>40780</v>
      </c>
      <c r="E21" s="7">
        <v>2019</v>
      </c>
      <c r="F21" s="8">
        <v>21536</v>
      </c>
      <c r="G21" s="58"/>
    </row>
    <row r="22" spans="1:9" ht="32.25" customHeight="1" x14ac:dyDescent="0.25">
      <c r="A22" s="4" t="s">
        <v>144</v>
      </c>
      <c r="B22" s="5" t="s">
        <v>198</v>
      </c>
      <c r="C22" s="12" t="s">
        <v>158</v>
      </c>
      <c r="D22" s="6">
        <v>30585</v>
      </c>
      <c r="E22" s="7">
        <v>2019</v>
      </c>
      <c r="F22" s="8">
        <v>11789.53</v>
      </c>
    </row>
    <row r="23" spans="1:9" ht="15" customHeight="1" x14ac:dyDescent="0.25">
      <c r="A23" s="38" t="s">
        <v>12</v>
      </c>
      <c r="B23" s="38"/>
      <c r="C23" s="43"/>
      <c r="D23" s="10">
        <f>SUM(D16:D22)</f>
        <v>370210.54</v>
      </c>
      <c r="E23" s="11"/>
      <c r="F23" s="59">
        <f>SUM(F16:F22)</f>
        <v>282186.67000000004</v>
      </c>
      <c r="G23" s="3"/>
      <c r="H23" s="1"/>
      <c r="I23" s="2"/>
    </row>
    <row r="24" spans="1:9" x14ac:dyDescent="0.25">
      <c r="A24" s="29" t="s">
        <v>178</v>
      </c>
      <c r="B24" s="47"/>
      <c r="C24" s="47"/>
      <c r="D24" s="49"/>
      <c r="E24" s="56"/>
      <c r="F24" s="41"/>
    </row>
    <row r="25" spans="1:9" ht="17.25" customHeight="1" x14ac:dyDescent="0.25">
      <c r="A25" s="4" t="s">
        <v>144</v>
      </c>
      <c r="B25" s="5" t="s">
        <v>145</v>
      </c>
      <c r="C25" s="12" t="s">
        <v>176</v>
      </c>
      <c r="D25" s="6">
        <v>101070</v>
      </c>
      <c r="E25" s="7">
        <v>2019</v>
      </c>
      <c r="F25" s="8">
        <v>92288.67</v>
      </c>
      <c r="H25" s="42"/>
    </row>
    <row r="26" spans="1:9" ht="18.75" customHeight="1" x14ac:dyDescent="0.25">
      <c r="A26" s="4" t="s">
        <v>144</v>
      </c>
      <c r="B26" s="5" t="s">
        <v>159</v>
      </c>
      <c r="C26" s="12" t="s">
        <v>176</v>
      </c>
      <c r="D26" s="6">
        <v>22460</v>
      </c>
      <c r="E26" s="7">
        <v>2019</v>
      </c>
      <c r="F26" s="8">
        <v>11228</v>
      </c>
    </row>
    <row r="27" spans="1:9" ht="17.25" customHeight="1" x14ac:dyDescent="0.25">
      <c r="A27" s="4" t="s">
        <v>144</v>
      </c>
      <c r="B27" s="5" t="s">
        <v>167</v>
      </c>
      <c r="C27" s="12" t="s">
        <v>176</v>
      </c>
      <c r="D27" s="6">
        <v>19522</v>
      </c>
      <c r="E27" s="7">
        <v>2019</v>
      </c>
      <c r="F27" s="8">
        <v>18170</v>
      </c>
    </row>
    <row r="28" spans="1:9" ht="20.25" customHeight="1" x14ac:dyDescent="0.25">
      <c r="A28" s="4" t="s">
        <v>144</v>
      </c>
      <c r="B28" s="5" t="s">
        <v>180</v>
      </c>
      <c r="C28" s="12" t="s">
        <v>176</v>
      </c>
      <c r="D28" s="6">
        <v>22460</v>
      </c>
      <c r="E28" s="7">
        <v>2019</v>
      </c>
      <c r="F28" s="8">
        <v>12725</v>
      </c>
    </row>
    <row r="29" spans="1:9" x14ac:dyDescent="0.25">
      <c r="A29" s="38" t="s">
        <v>12</v>
      </c>
      <c r="B29" s="38"/>
      <c r="C29" s="43"/>
      <c r="D29" s="10">
        <f>SUM(D25:D28)</f>
        <v>165512</v>
      </c>
      <c r="E29" s="11"/>
      <c r="F29" s="59">
        <f>SUM(F25:F28)</f>
        <v>134411.66999999998</v>
      </c>
      <c r="G29" s="3"/>
      <c r="H29" s="1"/>
      <c r="I29" s="2"/>
    </row>
    <row r="30" spans="1:9" x14ac:dyDescent="0.25">
      <c r="A30" s="13" t="s">
        <v>147</v>
      </c>
      <c r="B30" s="14"/>
      <c r="C30" s="25"/>
      <c r="D30" s="15">
        <f>D23+D29</f>
        <v>535722.54</v>
      </c>
      <c r="E30" s="60"/>
      <c r="F30" s="61">
        <f>F23+F29</f>
        <v>416598.34</v>
      </c>
    </row>
    <row r="31" spans="1:9" x14ac:dyDescent="0.25">
      <c r="A31" s="29" t="s">
        <v>19</v>
      </c>
      <c r="B31" s="29"/>
      <c r="C31" s="46"/>
      <c r="D31" s="49"/>
      <c r="E31" s="56"/>
      <c r="F31" s="41"/>
    </row>
    <row r="32" spans="1:9" ht="30" x14ac:dyDescent="0.25">
      <c r="A32" s="5" t="s">
        <v>4</v>
      </c>
      <c r="B32" s="5" t="s">
        <v>134</v>
      </c>
      <c r="C32" s="12" t="s">
        <v>135</v>
      </c>
      <c r="D32" s="6">
        <v>3000</v>
      </c>
      <c r="E32" s="7"/>
      <c r="F32" s="16">
        <v>3000</v>
      </c>
    </row>
    <row r="33" spans="1:6" x14ac:dyDescent="0.25">
      <c r="A33" s="38" t="s">
        <v>12</v>
      </c>
      <c r="B33" s="11"/>
      <c r="C33" s="17"/>
      <c r="D33" s="10">
        <f>SUM(D32:D32)</f>
        <v>3000</v>
      </c>
      <c r="E33" s="44"/>
      <c r="F33" s="45">
        <f>SUM(F32:F32)</f>
        <v>3000</v>
      </c>
    </row>
    <row r="34" spans="1:6" x14ac:dyDescent="0.25">
      <c r="A34" s="29" t="s">
        <v>18</v>
      </c>
      <c r="B34" s="29"/>
      <c r="C34" s="46"/>
      <c r="D34" s="49"/>
      <c r="E34" s="56"/>
      <c r="F34" s="41"/>
    </row>
    <row r="35" spans="1:6" x14ac:dyDescent="0.25">
      <c r="A35" s="5" t="s">
        <v>4</v>
      </c>
      <c r="B35" s="5" t="s">
        <v>47</v>
      </c>
      <c r="C35" s="12" t="s">
        <v>48</v>
      </c>
      <c r="D35" s="6">
        <v>1500</v>
      </c>
      <c r="E35" s="7" t="s">
        <v>50</v>
      </c>
      <c r="F35" s="8">
        <v>1500</v>
      </c>
    </row>
    <row r="36" spans="1:6" x14ac:dyDescent="0.25">
      <c r="A36" s="5" t="s">
        <v>4</v>
      </c>
      <c r="B36" s="5" t="s">
        <v>49</v>
      </c>
      <c r="C36" s="12" t="s">
        <v>92</v>
      </c>
      <c r="D36" s="6">
        <v>5040</v>
      </c>
      <c r="E36" s="7" t="s">
        <v>50</v>
      </c>
      <c r="F36" s="9">
        <v>5040</v>
      </c>
    </row>
    <row r="37" spans="1:6" x14ac:dyDescent="0.25">
      <c r="A37" s="5" t="s">
        <v>4</v>
      </c>
      <c r="B37" s="5" t="s">
        <v>59</v>
      </c>
      <c r="C37" s="12" t="s">
        <v>56</v>
      </c>
      <c r="D37" s="6">
        <v>2500</v>
      </c>
      <c r="E37" s="7" t="s">
        <v>50</v>
      </c>
      <c r="F37" s="8">
        <v>2500</v>
      </c>
    </row>
    <row r="38" spans="1:6" x14ac:dyDescent="0.25">
      <c r="A38" s="5" t="s">
        <v>4</v>
      </c>
      <c r="B38" s="5" t="s">
        <v>60</v>
      </c>
      <c r="C38" s="12" t="s">
        <v>61</v>
      </c>
      <c r="D38" s="6">
        <v>8750</v>
      </c>
      <c r="E38" s="7" t="s">
        <v>50</v>
      </c>
      <c r="F38" s="8">
        <v>8750</v>
      </c>
    </row>
    <row r="39" spans="1:6" x14ac:dyDescent="0.25">
      <c r="A39" s="5" t="s">
        <v>4</v>
      </c>
      <c r="B39" s="5" t="s">
        <v>55</v>
      </c>
      <c r="C39" s="12" t="s">
        <v>56</v>
      </c>
      <c r="D39" s="6">
        <v>1900</v>
      </c>
      <c r="E39" s="7" t="s">
        <v>50</v>
      </c>
      <c r="F39" s="8">
        <v>1900</v>
      </c>
    </row>
    <row r="40" spans="1:6" x14ac:dyDescent="0.25">
      <c r="A40" s="5" t="s">
        <v>4</v>
      </c>
      <c r="B40" s="12" t="s">
        <v>67</v>
      </c>
      <c r="C40" s="12" t="s">
        <v>48</v>
      </c>
      <c r="D40" s="6">
        <v>1500</v>
      </c>
      <c r="E40" s="7" t="s">
        <v>265</v>
      </c>
      <c r="F40" s="8">
        <v>1500</v>
      </c>
    </row>
    <row r="41" spans="1:6" x14ac:dyDescent="0.25">
      <c r="A41" s="5" t="s">
        <v>4</v>
      </c>
      <c r="B41" s="12" t="s">
        <v>83</v>
      </c>
      <c r="C41" s="12" t="s">
        <v>48</v>
      </c>
      <c r="D41" s="6">
        <v>250</v>
      </c>
      <c r="E41" s="7" t="s">
        <v>50</v>
      </c>
      <c r="F41" s="8">
        <v>250</v>
      </c>
    </row>
    <row r="42" spans="1:6" x14ac:dyDescent="0.25">
      <c r="A42" s="5" t="s">
        <v>4</v>
      </c>
      <c r="B42" s="5" t="s">
        <v>86</v>
      </c>
      <c r="C42" s="12" t="s">
        <v>48</v>
      </c>
      <c r="D42" s="6">
        <v>250</v>
      </c>
      <c r="E42" s="7" t="s">
        <v>50</v>
      </c>
      <c r="F42" s="8">
        <v>250</v>
      </c>
    </row>
    <row r="43" spans="1:6" x14ac:dyDescent="0.25">
      <c r="A43" s="5" t="s">
        <v>4</v>
      </c>
      <c r="B43" s="5" t="s">
        <v>308</v>
      </c>
      <c r="C43" s="12" t="s">
        <v>48</v>
      </c>
      <c r="D43" s="6">
        <v>8000</v>
      </c>
      <c r="E43" s="7">
        <v>2019</v>
      </c>
      <c r="F43" s="21"/>
    </row>
    <row r="44" spans="1:6" x14ac:dyDescent="0.25">
      <c r="A44" s="38" t="s">
        <v>12</v>
      </c>
      <c r="B44" s="11"/>
      <c r="C44" s="17"/>
      <c r="D44" s="10">
        <f>SUM(D35:D43)</f>
        <v>29690</v>
      </c>
      <c r="E44" s="44"/>
      <c r="F44" s="45">
        <f>SUM(F35:F43)</f>
        <v>21690</v>
      </c>
    </row>
    <row r="45" spans="1:6" x14ac:dyDescent="0.25">
      <c r="A45" s="29" t="s">
        <v>20</v>
      </c>
      <c r="B45" s="29"/>
      <c r="C45" s="46"/>
      <c r="D45" s="49"/>
      <c r="E45" s="56"/>
      <c r="F45" s="41"/>
    </row>
    <row r="46" spans="1:6" x14ac:dyDescent="0.25">
      <c r="A46" s="23" t="s">
        <v>4</v>
      </c>
      <c r="B46" s="5" t="s">
        <v>49</v>
      </c>
      <c r="C46" s="12" t="s">
        <v>51</v>
      </c>
      <c r="D46" s="6">
        <v>2000</v>
      </c>
      <c r="E46" s="7" t="s">
        <v>50</v>
      </c>
      <c r="F46" s="9">
        <v>1479</v>
      </c>
    </row>
    <row r="47" spans="1:6" x14ac:dyDescent="0.25">
      <c r="A47" s="5" t="s">
        <v>4</v>
      </c>
      <c r="B47" s="5" t="s">
        <v>63</v>
      </c>
      <c r="C47" s="12" t="s">
        <v>64</v>
      </c>
      <c r="D47" s="6">
        <v>1000</v>
      </c>
      <c r="E47" s="7" t="s">
        <v>50</v>
      </c>
      <c r="F47" s="8">
        <v>1000</v>
      </c>
    </row>
    <row r="48" spans="1:6" x14ac:dyDescent="0.25">
      <c r="A48" s="5" t="s">
        <v>4</v>
      </c>
      <c r="B48" s="5" t="s">
        <v>110</v>
      </c>
      <c r="C48" s="12" t="s">
        <v>64</v>
      </c>
      <c r="D48" s="6">
        <v>1440</v>
      </c>
      <c r="E48" s="7">
        <v>2019</v>
      </c>
      <c r="F48" s="8">
        <v>1440</v>
      </c>
    </row>
    <row r="49" spans="1:6" ht="30" x14ac:dyDescent="0.25">
      <c r="A49" s="5" t="s">
        <v>130</v>
      </c>
      <c r="B49" s="5" t="s">
        <v>131</v>
      </c>
      <c r="C49" s="12" t="s">
        <v>132</v>
      </c>
      <c r="D49" s="6">
        <v>2000</v>
      </c>
      <c r="E49" s="7" t="s">
        <v>69</v>
      </c>
      <c r="F49" s="8">
        <v>2000</v>
      </c>
    </row>
    <row r="50" spans="1:6" x14ac:dyDescent="0.25">
      <c r="A50" s="5" t="s">
        <v>4</v>
      </c>
      <c r="B50" s="5" t="s">
        <v>142</v>
      </c>
      <c r="C50" s="12" t="s">
        <v>64</v>
      </c>
      <c r="D50" s="6">
        <v>7600</v>
      </c>
      <c r="E50" s="7">
        <v>2019</v>
      </c>
      <c r="F50" s="8">
        <v>7600</v>
      </c>
    </row>
    <row r="51" spans="1:6" x14ac:dyDescent="0.25">
      <c r="A51" s="5" t="s">
        <v>4</v>
      </c>
      <c r="B51" s="5" t="s">
        <v>151</v>
      </c>
      <c r="C51" s="12" t="s">
        <v>152</v>
      </c>
      <c r="D51" s="6">
        <v>1000</v>
      </c>
      <c r="E51" s="7">
        <v>2019</v>
      </c>
      <c r="F51" s="8">
        <v>1000</v>
      </c>
    </row>
    <row r="52" spans="1:6" x14ac:dyDescent="0.25">
      <c r="A52" s="5" t="s">
        <v>4</v>
      </c>
      <c r="B52" s="5" t="s">
        <v>160</v>
      </c>
      <c r="C52" s="12" t="s">
        <v>152</v>
      </c>
      <c r="D52" s="6">
        <v>2600</v>
      </c>
      <c r="E52" s="7">
        <v>2019</v>
      </c>
      <c r="F52" s="8">
        <v>2600</v>
      </c>
    </row>
    <row r="53" spans="1:6" x14ac:dyDescent="0.25">
      <c r="A53" s="5" t="s">
        <v>4</v>
      </c>
      <c r="B53" s="5" t="s">
        <v>161</v>
      </c>
      <c r="C53" s="12" t="s">
        <v>152</v>
      </c>
      <c r="D53" s="6">
        <v>7600</v>
      </c>
      <c r="E53" s="7">
        <v>2019</v>
      </c>
      <c r="F53" s="8">
        <v>7600</v>
      </c>
    </row>
    <row r="54" spans="1:6" x14ac:dyDescent="0.25">
      <c r="A54" s="5" t="s">
        <v>4</v>
      </c>
      <c r="B54" s="5" t="s">
        <v>242</v>
      </c>
      <c r="C54" s="12" t="s">
        <v>64</v>
      </c>
      <c r="D54" s="6">
        <v>1000</v>
      </c>
      <c r="E54" s="7">
        <v>2019</v>
      </c>
      <c r="F54" s="8">
        <v>1000</v>
      </c>
    </row>
    <row r="55" spans="1:6" x14ac:dyDescent="0.25">
      <c r="A55" s="38" t="s">
        <v>12</v>
      </c>
      <c r="B55" s="11"/>
      <c r="C55" s="11"/>
      <c r="D55" s="10">
        <f>SUM(D46:D54)</f>
        <v>26240</v>
      </c>
      <c r="E55" s="44"/>
      <c r="F55" s="45">
        <f>SUM(F46:F54)</f>
        <v>25719</v>
      </c>
    </row>
    <row r="56" spans="1:6" x14ac:dyDescent="0.25">
      <c r="A56" s="53" t="s">
        <v>13</v>
      </c>
      <c r="B56" s="53"/>
      <c r="C56" s="54"/>
      <c r="D56" s="15">
        <f>D33+D44+D55</f>
        <v>58930</v>
      </c>
      <c r="E56" s="60"/>
      <c r="F56" s="61">
        <f>SUM(F33+F44+F55)</f>
        <v>50409</v>
      </c>
    </row>
    <row r="57" spans="1:6" x14ac:dyDescent="0.25">
      <c r="A57" s="29" t="s">
        <v>5</v>
      </c>
      <c r="B57" s="29"/>
      <c r="C57" s="46"/>
      <c r="D57" s="49"/>
      <c r="E57" s="56"/>
      <c r="F57" s="41"/>
    </row>
    <row r="58" spans="1:6" x14ac:dyDescent="0.25">
      <c r="A58" s="5" t="s">
        <v>5</v>
      </c>
      <c r="B58" s="5" t="s">
        <v>53</v>
      </c>
      <c r="C58" s="12" t="s">
        <v>54</v>
      </c>
      <c r="D58" s="6">
        <v>2840</v>
      </c>
      <c r="E58" s="7" t="s">
        <v>50</v>
      </c>
      <c r="F58" s="8">
        <v>2840</v>
      </c>
    </row>
    <row r="59" spans="1:6" x14ac:dyDescent="0.25">
      <c r="A59" s="5" t="s">
        <v>5</v>
      </c>
      <c r="B59" s="5" t="s">
        <v>62</v>
      </c>
      <c r="C59" s="12" t="s">
        <v>54</v>
      </c>
      <c r="D59" s="6">
        <v>2000</v>
      </c>
      <c r="E59" s="7" t="s">
        <v>50</v>
      </c>
      <c r="F59" s="8">
        <v>2000</v>
      </c>
    </row>
    <row r="60" spans="1:6" ht="30" x14ac:dyDescent="0.25">
      <c r="A60" s="5" t="s">
        <v>5</v>
      </c>
      <c r="B60" s="5" t="s">
        <v>156</v>
      </c>
      <c r="C60" s="12" t="s">
        <v>80</v>
      </c>
      <c r="D60" s="6">
        <v>69934</v>
      </c>
      <c r="E60" s="7">
        <v>2019</v>
      </c>
      <c r="F60" s="8">
        <v>69934</v>
      </c>
    </row>
    <row r="61" spans="1:6" ht="30" x14ac:dyDescent="0.25">
      <c r="A61" s="5" t="s">
        <v>5</v>
      </c>
      <c r="B61" s="5" t="s">
        <v>79</v>
      </c>
      <c r="C61" s="12" t="s">
        <v>80</v>
      </c>
      <c r="D61" s="6">
        <v>32160</v>
      </c>
      <c r="E61" s="7" t="s">
        <v>69</v>
      </c>
      <c r="F61" s="8">
        <v>32160</v>
      </c>
    </row>
    <row r="62" spans="1:6" ht="45" x14ac:dyDescent="0.25">
      <c r="A62" s="5" t="s">
        <v>5</v>
      </c>
      <c r="B62" s="5" t="s">
        <v>81</v>
      </c>
      <c r="C62" s="12" t="s">
        <v>82</v>
      </c>
      <c r="D62" s="6">
        <v>29750</v>
      </c>
      <c r="E62" s="18" t="s">
        <v>69</v>
      </c>
      <c r="F62" s="8">
        <v>23375</v>
      </c>
    </row>
    <row r="63" spans="1:6" ht="45" x14ac:dyDescent="0.25">
      <c r="A63" s="5" t="s">
        <v>5</v>
      </c>
      <c r="B63" s="5" t="s">
        <v>89</v>
      </c>
      <c r="C63" s="12" t="s">
        <v>90</v>
      </c>
      <c r="D63" s="6">
        <v>12200</v>
      </c>
      <c r="E63" s="18" t="s">
        <v>50</v>
      </c>
      <c r="F63" s="8">
        <v>12200</v>
      </c>
    </row>
    <row r="64" spans="1:6" x14ac:dyDescent="0.25">
      <c r="A64" s="5" t="s">
        <v>5</v>
      </c>
      <c r="B64" s="5" t="s">
        <v>93</v>
      </c>
      <c r="C64" s="12" t="s">
        <v>94</v>
      </c>
      <c r="D64" s="6">
        <v>1200</v>
      </c>
      <c r="E64" s="7" t="s">
        <v>69</v>
      </c>
      <c r="F64" s="8">
        <v>1200</v>
      </c>
    </row>
    <row r="65" spans="1:9" ht="30" x14ac:dyDescent="0.25">
      <c r="A65" s="5" t="s">
        <v>5</v>
      </c>
      <c r="B65" s="5" t="s">
        <v>96</v>
      </c>
      <c r="C65" s="12" t="s">
        <v>80</v>
      </c>
      <c r="D65" s="6">
        <v>15865</v>
      </c>
      <c r="E65" s="7" t="s">
        <v>69</v>
      </c>
      <c r="F65" s="9">
        <v>15865</v>
      </c>
    </row>
    <row r="66" spans="1:9" x14ac:dyDescent="0.25">
      <c r="A66" s="5" t="s">
        <v>5</v>
      </c>
      <c r="B66" s="5" t="s">
        <v>111</v>
      </c>
      <c r="C66" s="12" t="s">
        <v>54</v>
      </c>
      <c r="D66" s="6">
        <v>1000</v>
      </c>
      <c r="E66" s="7">
        <v>2019</v>
      </c>
      <c r="F66" s="8">
        <v>1000</v>
      </c>
    </row>
    <row r="67" spans="1:9" ht="45" x14ac:dyDescent="0.25">
      <c r="A67" s="5" t="s">
        <v>5</v>
      </c>
      <c r="B67" s="12" t="s">
        <v>136</v>
      </c>
      <c r="C67" s="12" t="s">
        <v>82</v>
      </c>
      <c r="D67" s="19">
        <v>7500</v>
      </c>
      <c r="E67" s="20">
        <v>2019</v>
      </c>
      <c r="F67" s="16">
        <v>7500</v>
      </c>
    </row>
    <row r="68" spans="1:9" ht="45" x14ac:dyDescent="0.25">
      <c r="A68" s="5" t="s">
        <v>5</v>
      </c>
      <c r="B68" s="12" t="s">
        <v>124</v>
      </c>
      <c r="C68" s="12" t="s">
        <v>123</v>
      </c>
      <c r="D68" s="6">
        <v>3286</v>
      </c>
      <c r="E68" s="7" t="s">
        <v>69</v>
      </c>
      <c r="F68" s="8">
        <v>3286</v>
      </c>
      <c r="G68" s="42"/>
      <c r="H68" s="42"/>
      <c r="I68" s="42"/>
    </row>
    <row r="69" spans="1:9" x14ac:dyDescent="0.25">
      <c r="A69" s="5" t="s">
        <v>137</v>
      </c>
      <c r="B69" s="5" t="s">
        <v>138</v>
      </c>
      <c r="C69" s="12" t="s">
        <v>139</v>
      </c>
      <c r="D69" s="6">
        <v>19000</v>
      </c>
      <c r="E69" s="7">
        <v>2019</v>
      </c>
      <c r="F69" s="8">
        <v>19000</v>
      </c>
    </row>
    <row r="70" spans="1:9" x14ac:dyDescent="0.25">
      <c r="A70" s="5" t="s">
        <v>5</v>
      </c>
      <c r="B70" s="5" t="s">
        <v>153</v>
      </c>
      <c r="C70" s="12" t="s">
        <v>287</v>
      </c>
      <c r="D70" s="6">
        <v>19915</v>
      </c>
      <c r="E70" s="7">
        <v>2019</v>
      </c>
      <c r="F70" s="8">
        <v>19915</v>
      </c>
    </row>
    <row r="71" spans="1:9" x14ac:dyDescent="0.25">
      <c r="A71" s="53" t="s">
        <v>14</v>
      </c>
      <c r="B71" s="53"/>
      <c r="C71" s="25"/>
      <c r="D71" s="15">
        <f>SUM(D58:D70)</f>
        <v>216650</v>
      </c>
      <c r="E71" s="62"/>
      <c r="F71" s="61">
        <f>SUM(F58:F70)</f>
        <v>210275</v>
      </c>
    </row>
    <row r="72" spans="1:9" x14ac:dyDescent="0.25">
      <c r="A72" s="29" t="s">
        <v>6</v>
      </c>
      <c r="B72" s="29"/>
      <c r="C72" s="46"/>
      <c r="D72" s="49"/>
      <c r="E72" s="56"/>
      <c r="F72" s="41"/>
    </row>
    <row r="73" spans="1:9" ht="30" x14ac:dyDescent="0.25">
      <c r="A73" s="5" t="s">
        <v>6</v>
      </c>
      <c r="B73" s="5" t="s">
        <v>21</v>
      </c>
      <c r="C73" s="12" t="s">
        <v>7</v>
      </c>
      <c r="D73" s="6">
        <v>1125</v>
      </c>
      <c r="E73" s="7" t="s">
        <v>43</v>
      </c>
      <c r="F73" s="8">
        <v>1125</v>
      </c>
    </row>
    <row r="74" spans="1:9" x14ac:dyDescent="0.25">
      <c r="A74" s="5" t="s">
        <v>6</v>
      </c>
      <c r="B74" s="5" t="s">
        <v>21</v>
      </c>
      <c r="C74" s="12" t="s">
        <v>22</v>
      </c>
      <c r="D74" s="6">
        <v>6875</v>
      </c>
      <c r="E74" s="7" t="s">
        <v>43</v>
      </c>
      <c r="F74" s="8">
        <v>6875</v>
      </c>
    </row>
    <row r="75" spans="1:9" x14ac:dyDescent="0.25">
      <c r="A75" s="5" t="s">
        <v>6</v>
      </c>
      <c r="B75" s="5" t="s">
        <v>23</v>
      </c>
      <c r="C75" s="12" t="s">
        <v>24</v>
      </c>
      <c r="D75" s="6">
        <v>1000</v>
      </c>
      <c r="E75" s="7" t="s">
        <v>43</v>
      </c>
      <c r="F75" s="8">
        <v>1000</v>
      </c>
    </row>
    <row r="76" spans="1:9" x14ac:dyDescent="0.25">
      <c r="A76" s="5" t="s">
        <v>6</v>
      </c>
      <c r="B76" s="5" t="s">
        <v>25</v>
      </c>
      <c r="C76" s="12" t="s">
        <v>22</v>
      </c>
      <c r="D76" s="6">
        <v>10800</v>
      </c>
      <c r="E76" s="7" t="s">
        <v>43</v>
      </c>
      <c r="F76" s="8">
        <v>10800</v>
      </c>
    </row>
    <row r="77" spans="1:9" x14ac:dyDescent="0.25">
      <c r="A77" s="5" t="s">
        <v>6</v>
      </c>
      <c r="B77" s="5" t="s">
        <v>120</v>
      </c>
      <c r="C77" s="12" t="s">
        <v>22</v>
      </c>
      <c r="D77" s="6">
        <v>4500</v>
      </c>
      <c r="E77" s="7" t="s">
        <v>43</v>
      </c>
      <c r="F77" s="8">
        <v>4500</v>
      </c>
    </row>
    <row r="78" spans="1:9" x14ac:dyDescent="0.25">
      <c r="A78" s="5" t="s">
        <v>6</v>
      </c>
      <c r="B78" s="5" t="s">
        <v>26</v>
      </c>
      <c r="C78" s="12" t="s">
        <v>27</v>
      </c>
      <c r="D78" s="6">
        <v>4000</v>
      </c>
      <c r="E78" s="7" t="s">
        <v>43</v>
      </c>
      <c r="F78" s="8">
        <v>4000</v>
      </c>
    </row>
    <row r="79" spans="1:9" x14ac:dyDescent="0.25">
      <c r="A79" s="5" t="s">
        <v>6</v>
      </c>
      <c r="B79" s="5" t="s">
        <v>28</v>
      </c>
      <c r="C79" s="12" t="s">
        <v>22</v>
      </c>
      <c r="D79" s="6">
        <v>10300</v>
      </c>
      <c r="E79" s="7" t="s">
        <v>43</v>
      </c>
      <c r="F79" s="6">
        <v>10300</v>
      </c>
    </row>
    <row r="80" spans="1:9" x14ac:dyDescent="0.25">
      <c r="A80" s="5" t="s">
        <v>6</v>
      </c>
      <c r="B80" s="5" t="s">
        <v>29</v>
      </c>
      <c r="C80" s="12" t="s">
        <v>22</v>
      </c>
      <c r="D80" s="6">
        <v>3424</v>
      </c>
      <c r="E80" s="7" t="s">
        <v>43</v>
      </c>
      <c r="F80" s="8">
        <v>3424</v>
      </c>
    </row>
    <row r="81" spans="1:6" x14ac:dyDescent="0.25">
      <c r="A81" s="5" t="s">
        <v>6</v>
      </c>
      <c r="B81" s="5" t="s">
        <v>30</v>
      </c>
      <c r="C81" s="12" t="s">
        <v>22</v>
      </c>
      <c r="D81" s="6">
        <v>47644</v>
      </c>
      <c r="E81" s="7" t="s">
        <v>163</v>
      </c>
      <c r="F81" s="6">
        <v>47644</v>
      </c>
    </row>
    <row r="82" spans="1:6" x14ac:dyDescent="0.25">
      <c r="A82" s="5" t="s">
        <v>6</v>
      </c>
      <c r="B82" s="5" t="s">
        <v>31</v>
      </c>
      <c r="C82" s="12" t="s">
        <v>22</v>
      </c>
      <c r="D82" s="6">
        <v>16119</v>
      </c>
      <c r="E82" s="7" t="s">
        <v>43</v>
      </c>
      <c r="F82" s="6">
        <v>16119</v>
      </c>
    </row>
    <row r="83" spans="1:6" x14ac:dyDescent="0.25">
      <c r="A83" s="5" t="s">
        <v>6</v>
      </c>
      <c r="B83" s="5" t="s">
        <v>32</v>
      </c>
      <c r="C83" s="12" t="s">
        <v>22</v>
      </c>
      <c r="D83" s="6">
        <v>6800</v>
      </c>
      <c r="E83" s="7" t="s">
        <v>43</v>
      </c>
      <c r="F83" s="6">
        <v>6800</v>
      </c>
    </row>
    <row r="84" spans="1:6" x14ac:dyDescent="0.25">
      <c r="A84" s="5" t="s">
        <v>6</v>
      </c>
      <c r="B84" s="5" t="s">
        <v>39</v>
      </c>
      <c r="C84" s="12" t="s">
        <v>22</v>
      </c>
      <c r="D84" s="6">
        <v>3500</v>
      </c>
      <c r="E84" s="7" t="s">
        <v>43</v>
      </c>
      <c r="F84" s="8">
        <v>3500</v>
      </c>
    </row>
    <row r="85" spans="1:6" ht="30" x14ac:dyDescent="0.25">
      <c r="A85" s="5" t="s">
        <v>6</v>
      </c>
      <c r="B85" s="5" t="s">
        <v>33</v>
      </c>
      <c r="C85" s="12" t="s">
        <v>7</v>
      </c>
      <c r="D85" s="6">
        <v>5000</v>
      </c>
      <c r="E85" s="7" t="s">
        <v>43</v>
      </c>
      <c r="F85" s="8">
        <v>5000</v>
      </c>
    </row>
    <row r="86" spans="1:6" ht="30" x14ac:dyDescent="0.25">
      <c r="A86" s="5" t="s">
        <v>6</v>
      </c>
      <c r="B86" s="12" t="s">
        <v>46</v>
      </c>
      <c r="C86" s="12" t="s">
        <v>7</v>
      </c>
      <c r="D86" s="6">
        <v>750</v>
      </c>
      <c r="E86" s="7" t="s">
        <v>43</v>
      </c>
      <c r="F86" s="8">
        <v>750</v>
      </c>
    </row>
    <row r="87" spans="1:6" x14ac:dyDescent="0.25">
      <c r="A87" s="5" t="s">
        <v>6</v>
      </c>
      <c r="B87" s="5" t="s">
        <v>40</v>
      </c>
      <c r="C87" s="12" t="s">
        <v>22</v>
      </c>
      <c r="D87" s="6">
        <v>2700</v>
      </c>
      <c r="E87" s="7" t="s">
        <v>41</v>
      </c>
      <c r="F87" s="8">
        <v>2700</v>
      </c>
    </row>
    <row r="88" spans="1:6" x14ac:dyDescent="0.25">
      <c r="A88" s="5" t="s">
        <v>6</v>
      </c>
      <c r="B88" s="5" t="s">
        <v>42</v>
      </c>
      <c r="C88" s="12" t="s">
        <v>22</v>
      </c>
      <c r="D88" s="6">
        <v>7250</v>
      </c>
      <c r="E88" s="7" t="s">
        <v>43</v>
      </c>
      <c r="F88" s="6">
        <v>7250</v>
      </c>
    </row>
    <row r="89" spans="1:6" x14ac:dyDescent="0.25">
      <c r="A89" s="5" t="s">
        <v>6</v>
      </c>
      <c r="B89" s="5" t="s">
        <v>95</v>
      </c>
      <c r="C89" s="12" t="s">
        <v>22</v>
      </c>
      <c r="D89" s="6">
        <v>5300</v>
      </c>
      <c r="E89" s="7">
        <v>2019</v>
      </c>
      <c r="F89" s="8">
        <v>5300</v>
      </c>
    </row>
    <row r="90" spans="1:6" x14ac:dyDescent="0.25">
      <c r="A90" s="5" t="s">
        <v>6</v>
      </c>
      <c r="B90" s="5" t="s">
        <v>155</v>
      </c>
      <c r="C90" s="12" t="s">
        <v>22</v>
      </c>
      <c r="D90" s="6">
        <v>4466</v>
      </c>
      <c r="E90" s="7">
        <v>2019</v>
      </c>
      <c r="F90" s="8">
        <v>4466</v>
      </c>
    </row>
    <row r="91" spans="1:6" x14ac:dyDescent="0.25">
      <c r="A91" s="53" t="s">
        <v>15</v>
      </c>
      <c r="B91" s="53"/>
      <c r="C91" s="14"/>
      <c r="D91" s="15">
        <f>SUM(D73:D90)</f>
        <v>141553</v>
      </c>
      <c r="E91" s="62"/>
      <c r="F91" s="61">
        <f>SUM(F73:F90)</f>
        <v>141553</v>
      </c>
    </row>
    <row r="92" spans="1:6" x14ac:dyDescent="0.25">
      <c r="A92" s="29" t="s">
        <v>8</v>
      </c>
      <c r="B92" s="29"/>
      <c r="C92" s="46"/>
      <c r="D92" s="49"/>
      <c r="E92" s="56"/>
      <c r="F92" s="41"/>
    </row>
    <row r="93" spans="1:6" ht="45" x14ac:dyDescent="0.25">
      <c r="A93" s="22" t="s">
        <v>8</v>
      </c>
      <c r="B93" s="12" t="s">
        <v>57</v>
      </c>
      <c r="C93" s="12" t="s">
        <v>58</v>
      </c>
      <c r="D93" s="19">
        <v>10672</v>
      </c>
      <c r="E93" s="20" t="s">
        <v>45</v>
      </c>
      <c r="F93" s="9">
        <v>10672</v>
      </c>
    </row>
    <row r="94" spans="1:6" ht="45" x14ac:dyDescent="0.25">
      <c r="A94" s="23" t="s">
        <v>8</v>
      </c>
      <c r="B94" s="12" t="s">
        <v>68</v>
      </c>
      <c r="C94" s="12" t="s">
        <v>58</v>
      </c>
      <c r="D94" s="6">
        <v>2740</v>
      </c>
      <c r="E94" s="7" t="s">
        <v>69</v>
      </c>
      <c r="F94" s="8">
        <v>2740</v>
      </c>
    </row>
    <row r="95" spans="1:6" ht="45" x14ac:dyDescent="0.25">
      <c r="A95" s="23" t="s">
        <v>8</v>
      </c>
      <c r="B95" s="12" t="s">
        <v>78</v>
      </c>
      <c r="C95" s="12" t="s">
        <v>58</v>
      </c>
      <c r="D95" s="6">
        <v>30000</v>
      </c>
      <c r="E95" s="7" t="s">
        <v>69</v>
      </c>
      <c r="F95" s="9">
        <v>30000</v>
      </c>
    </row>
    <row r="96" spans="1:6" x14ac:dyDescent="0.25">
      <c r="A96" s="22" t="s">
        <v>8</v>
      </c>
      <c r="B96" s="12" t="s">
        <v>76</v>
      </c>
      <c r="C96" s="12" t="s">
        <v>77</v>
      </c>
      <c r="D96" s="19">
        <v>10000</v>
      </c>
      <c r="E96" s="20" t="s">
        <v>69</v>
      </c>
      <c r="F96" s="24">
        <v>10000</v>
      </c>
    </row>
    <row r="97" spans="1:8" x14ac:dyDescent="0.25">
      <c r="A97" s="22" t="s">
        <v>8</v>
      </c>
      <c r="B97" s="12" t="s">
        <v>105</v>
      </c>
      <c r="C97" s="12" t="s">
        <v>102</v>
      </c>
      <c r="D97" s="19">
        <v>2000</v>
      </c>
      <c r="E97" s="20" t="s">
        <v>69</v>
      </c>
      <c r="F97" s="16">
        <v>2000</v>
      </c>
    </row>
    <row r="98" spans="1:8" x14ac:dyDescent="0.25">
      <c r="A98" s="22" t="s">
        <v>8</v>
      </c>
      <c r="B98" s="12" t="s">
        <v>103</v>
      </c>
      <c r="C98" s="12" t="s">
        <v>104</v>
      </c>
      <c r="D98" s="19">
        <v>5000</v>
      </c>
      <c r="E98" s="20" t="s">
        <v>69</v>
      </c>
      <c r="F98" s="16">
        <v>5000</v>
      </c>
    </row>
    <row r="99" spans="1:8" ht="30" x14ac:dyDescent="0.25">
      <c r="A99" s="22" t="s">
        <v>8</v>
      </c>
      <c r="B99" s="12" t="s">
        <v>118</v>
      </c>
      <c r="C99" s="12" t="s">
        <v>119</v>
      </c>
      <c r="D99" s="19">
        <v>12845.5</v>
      </c>
      <c r="E99" s="20">
        <v>2019</v>
      </c>
      <c r="F99" s="16">
        <v>12845.5</v>
      </c>
    </row>
    <row r="100" spans="1:8" x14ac:dyDescent="0.25">
      <c r="A100" s="22" t="s">
        <v>8</v>
      </c>
      <c r="B100" s="12" t="s">
        <v>121</v>
      </c>
      <c r="C100" s="12" t="s">
        <v>122</v>
      </c>
      <c r="D100" s="19">
        <v>21491</v>
      </c>
      <c r="E100" s="20">
        <v>2019</v>
      </c>
      <c r="F100" s="24">
        <v>20129</v>
      </c>
    </row>
    <row r="101" spans="1:8" x14ac:dyDescent="0.25">
      <c r="A101" s="22" t="s">
        <v>8</v>
      </c>
      <c r="B101" s="12" t="s">
        <v>125</v>
      </c>
      <c r="C101" s="12" t="s">
        <v>126</v>
      </c>
      <c r="D101" s="19">
        <v>178000</v>
      </c>
      <c r="E101" s="20" t="s">
        <v>69</v>
      </c>
      <c r="F101" s="16">
        <v>162058</v>
      </c>
    </row>
    <row r="102" spans="1:8" x14ac:dyDescent="0.25">
      <c r="A102" s="22" t="s">
        <v>8</v>
      </c>
      <c r="B102" s="12" t="s">
        <v>127</v>
      </c>
      <c r="C102" s="12" t="s">
        <v>128</v>
      </c>
      <c r="D102" s="19">
        <v>15000</v>
      </c>
      <c r="E102" s="20">
        <v>2019</v>
      </c>
      <c r="F102" s="16">
        <v>15000</v>
      </c>
    </row>
    <row r="103" spans="1:8" ht="45" x14ac:dyDescent="0.25">
      <c r="A103" s="22" t="s">
        <v>8</v>
      </c>
      <c r="B103" s="12" t="s">
        <v>133</v>
      </c>
      <c r="C103" s="12" t="s">
        <v>58</v>
      </c>
      <c r="D103" s="19">
        <v>40000</v>
      </c>
      <c r="E103" s="20">
        <v>2019</v>
      </c>
      <c r="F103" s="16">
        <v>40000</v>
      </c>
    </row>
    <row r="104" spans="1:8" x14ac:dyDescent="0.25">
      <c r="A104" s="22" t="s">
        <v>8</v>
      </c>
      <c r="B104" s="12" t="s">
        <v>121</v>
      </c>
      <c r="C104" s="12" t="s">
        <v>143</v>
      </c>
      <c r="D104" s="19">
        <v>20000</v>
      </c>
      <c r="E104" s="20">
        <v>2019</v>
      </c>
      <c r="F104" s="16">
        <v>16011</v>
      </c>
      <c r="H104" s="42"/>
    </row>
    <row r="105" spans="1:8" ht="30" x14ac:dyDescent="0.25">
      <c r="A105" s="22" t="s">
        <v>8</v>
      </c>
      <c r="B105" s="12" t="s">
        <v>125</v>
      </c>
      <c r="C105" s="12" t="s">
        <v>162</v>
      </c>
      <c r="D105" s="19">
        <v>82274</v>
      </c>
      <c r="E105" s="20">
        <v>2019</v>
      </c>
      <c r="F105" s="16">
        <v>80958</v>
      </c>
      <c r="H105" s="42"/>
    </row>
    <row r="106" spans="1:8" x14ac:dyDescent="0.25">
      <c r="A106" s="22" t="s">
        <v>8</v>
      </c>
      <c r="B106" s="12" t="s">
        <v>193</v>
      </c>
      <c r="C106" s="12" t="s">
        <v>195</v>
      </c>
      <c r="D106" s="19">
        <v>20833</v>
      </c>
      <c r="E106" s="20" t="s">
        <v>194</v>
      </c>
      <c r="F106" s="19">
        <v>20833</v>
      </c>
      <c r="H106" s="42"/>
    </row>
    <row r="107" spans="1:8" x14ac:dyDescent="0.25">
      <c r="A107" s="53" t="s">
        <v>16</v>
      </c>
      <c r="B107" s="53"/>
      <c r="C107" s="14"/>
      <c r="D107" s="15">
        <f>SUM(D93:D106)</f>
        <v>450855.5</v>
      </c>
      <c r="E107" s="62"/>
      <c r="F107" s="61">
        <f>SUM(F93:F106)</f>
        <v>428246.5</v>
      </c>
      <c r="H107" s="42"/>
    </row>
    <row r="108" spans="1:8" x14ac:dyDescent="0.25">
      <c r="A108" s="29" t="s">
        <v>214</v>
      </c>
      <c r="B108" s="29"/>
      <c r="C108" s="47"/>
      <c r="D108" s="30"/>
      <c r="E108" s="31"/>
      <c r="F108" s="32"/>
      <c r="H108" s="42"/>
    </row>
    <row r="109" spans="1:8" x14ac:dyDescent="0.25">
      <c r="A109" s="63" t="s">
        <v>215</v>
      </c>
      <c r="B109" s="63" t="s">
        <v>216</v>
      </c>
      <c r="C109" s="63" t="s">
        <v>217</v>
      </c>
      <c r="D109" s="64">
        <v>9013</v>
      </c>
      <c r="E109" s="65">
        <v>2019</v>
      </c>
      <c r="F109" s="24">
        <v>9013</v>
      </c>
      <c r="H109" s="42"/>
    </row>
    <row r="110" spans="1:8" x14ac:dyDescent="0.25">
      <c r="A110" s="63" t="s">
        <v>215</v>
      </c>
      <c r="B110" s="63" t="s">
        <v>218</v>
      </c>
      <c r="C110" s="63" t="s">
        <v>219</v>
      </c>
      <c r="D110" s="64">
        <v>4507</v>
      </c>
      <c r="E110" s="65">
        <v>2019</v>
      </c>
      <c r="F110" s="24">
        <v>4507</v>
      </c>
      <c r="H110" s="42"/>
    </row>
    <row r="111" spans="1:8" x14ac:dyDescent="0.25">
      <c r="A111" s="63" t="s">
        <v>215</v>
      </c>
      <c r="B111" s="63" t="s">
        <v>220</v>
      </c>
      <c r="C111" s="63" t="s">
        <v>221</v>
      </c>
      <c r="D111" s="64">
        <v>9013</v>
      </c>
      <c r="E111" s="65">
        <v>2019</v>
      </c>
      <c r="F111" s="24">
        <v>9013</v>
      </c>
      <c r="H111" s="42"/>
    </row>
    <row r="112" spans="1:8" x14ac:dyDescent="0.25">
      <c r="A112" s="63" t="s">
        <v>215</v>
      </c>
      <c r="B112" s="63" t="s">
        <v>222</v>
      </c>
      <c r="C112" s="63" t="s">
        <v>223</v>
      </c>
      <c r="D112" s="64">
        <v>6647</v>
      </c>
      <c r="E112" s="65">
        <v>2019</v>
      </c>
      <c r="F112" s="24">
        <v>6647</v>
      </c>
      <c r="H112" s="42"/>
    </row>
    <row r="113" spans="1:8" x14ac:dyDescent="0.25">
      <c r="A113" s="12" t="s">
        <v>215</v>
      </c>
      <c r="B113" s="12" t="s">
        <v>224</v>
      </c>
      <c r="C113" s="12" t="s">
        <v>225</v>
      </c>
      <c r="D113" s="19">
        <v>6760</v>
      </c>
      <c r="E113" s="20">
        <v>2019</v>
      </c>
      <c r="F113" s="24">
        <v>6760</v>
      </c>
      <c r="H113" s="42"/>
    </row>
    <row r="114" spans="1:8" x14ac:dyDescent="0.25">
      <c r="A114" s="12" t="s">
        <v>215</v>
      </c>
      <c r="B114" s="12" t="s">
        <v>230</v>
      </c>
      <c r="C114" s="12" t="s">
        <v>231</v>
      </c>
      <c r="D114" s="19">
        <v>5047</v>
      </c>
      <c r="E114" s="20">
        <v>2019</v>
      </c>
      <c r="F114" s="24">
        <v>5047</v>
      </c>
      <c r="H114" s="42"/>
    </row>
    <row r="115" spans="1:8" ht="30" x14ac:dyDescent="0.25">
      <c r="A115" s="12" t="s">
        <v>215</v>
      </c>
      <c r="B115" s="12" t="s">
        <v>232</v>
      </c>
      <c r="C115" s="12" t="s">
        <v>233</v>
      </c>
      <c r="D115" s="19">
        <v>9013</v>
      </c>
      <c r="E115" s="20">
        <v>2019</v>
      </c>
      <c r="F115" s="24">
        <v>9013</v>
      </c>
      <c r="H115" s="42"/>
    </row>
    <row r="116" spans="1:8" x14ac:dyDescent="0.25">
      <c r="A116" s="54" t="s">
        <v>257</v>
      </c>
      <c r="B116" s="25"/>
      <c r="C116" s="25"/>
      <c r="D116" s="66">
        <f>SUM(D109:D115)</f>
        <v>50000</v>
      </c>
      <c r="E116" s="67"/>
      <c r="F116" s="68">
        <f>SUM(F109:F115)</f>
        <v>50000</v>
      </c>
      <c r="H116" s="42"/>
    </row>
    <row r="117" spans="1:8" x14ac:dyDescent="0.25">
      <c r="A117" s="29" t="s">
        <v>9</v>
      </c>
      <c r="B117" s="29"/>
      <c r="C117" s="46"/>
      <c r="D117" s="49"/>
      <c r="E117" s="56"/>
      <c r="F117" s="41"/>
      <c r="H117" s="42"/>
    </row>
    <row r="118" spans="1:8" x14ac:dyDescent="0.25">
      <c r="A118" s="5" t="s">
        <v>9</v>
      </c>
      <c r="B118" s="5" t="s">
        <v>49</v>
      </c>
      <c r="C118" s="12" t="s">
        <v>52</v>
      </c>
      <c r="D118" s="6">
        <v>8057</v>
      </c>
      <c r="E118" s="7" t="s">
        <v>50</v>
      </c>
      <c r="F118" s="9">
        <v>8057</v>
      </c>
      <c r="H118" s="42"/>
    </row>
    <row r="119" spans="1:8" x14ac:dyDescent="0.25">
      <c r="A119" s="5" t="s">
        <v>9</v>
      </c>
      <c r="B119" s="5" t="s">
        <v>65</v>
      </c>
      <c r="C119" s="12" t="s">
        <v>66</v>
      </c>
      <c r="D119" s="6">
        <v>2062243</v>
      </c>
      <c r="E119" s="7" t="s">
        <v>164</v>
      </c>
      <c r="F119" s="8">
        <v>2062243</v>
      </c>
    </row>
    <row r="120" spans="1:8" ht="30" x14ac:dyDescent="0.25">
      <c r="A120" s="5" t="s">
        <v>9</v>
      </c>
      <c r="B120" s="5" t="s">
        <v>84</v>
      </c>
      <c r="C120" s="12" t="s">
        <v>85</v>
      </c>
      <c r="D120" s="19">
        <v>10000</v>
      </c>
      <c r="E120" s="20" t="s">
        <v>50</v>
      </c>
      <c r="F120" s="16">
        <v>10000</v>
      </c>
    </row>
    <row r="121" spans="1:8" ht="60" x14ac:dyDescent="0.25">
      <c r="A121" s="5" t="s">
        <v>9</v>
      </c>
      <c r="B121" s="5" t="s">
        <v>99</v>
      </c>
      <c r="C121" s="12" t="s">
        <v>100</v>
      </c>
      <c r="D121" s="19">
        <v>19750</v>
      </c>
      <c r="E121" s="20">
        <v>2019</v>
      </c>
      <c r="F121" s="16">
        <v>19750</v>
      </c>
    </row>
    <row r="122" spans="1:8" x14ac:dyDescent="0.25">
      <c r="A122" s="5" t="s">
        <v>9</v>
      </c>
      <c r="B122" s="5" t="s">
        <v>97</v>
      </c>
      <c r="C122" s="12" t="s">
        <v>98</v>
      </c>
      <c r="D122" s="6">
        <v>4000</v>
      </c>
      <c r="E122" s="7">
        <v>2019</v>
      </c>
      <c r="F122" s="8">
        <v>4000</v>
      </c>
    </row>
    <row r="123" spans="1:8" ht="30" x14ac:dyDescent="0.25">
      <c r="A123" s="5" t="s">
        <v>9</v>
      </c>
      <c r="B123" s="5" t="s">
        <v>129</v>
      </c>
      <c r="C123" s="12" t="s">
        <v>101</v>
      </c>
      <c r="D123" s="6">
        <v>20776.2</v>
      </c>
      <c r="E123" s="7">
        <v>2019</v>
      </c>
      <c r="F123" s="8">
        <v>20776.2</v>
      </c>
    </row>
    <row r="124" spans="1:8" x14ac:dyDescent="0.25">
      <c r="A124" s="5" t="s">
        <v>9</v>
      </c>
      <c r="B124" s="5" t="s">
        <v>106</v>
      </c>
      <c r="C124" s="12" t="s">
        <v>107</v>
      </c>
      <c r="D124" s="6">
        <v>5830</v>
      </c>
      <c r="E124" s="7">
        <v>2019</v>
      </c>
      <c r="F124" s="8">
        <v>5830</v>
      </c>
    </row>
    <row r="125" spans="1:8" x14ac:dyDescent="0.25">
      <c r="A125" s="5" t="s">
        <v>9</v>
      </c>
      <c r="B125" s="5" t="s">
        <v>108</v>
      </c>
      <c r="C125" s="12" t="s">
        <v>109</v>
      </c>
      <c r="D125" s="6">
        <v>122160</v>
      </c>
      <c r="E125" s="7">
        <v>2019</v>
      </c>
      <c r="F125" s="8">
        <v>122160</v>
      </c>
    </row>
    <row r="126" spans="1:8" ht="30" x14ac:dyDescent="0.25">
      <c r="A126" s="5" t="s">
        <v>9</v>
      </c>
      <c r="B126" s="5" t="s">
        <v>112</v>
      </c>
      <c r="C126" s="12" t="s">
        <v>113</v>
      </c>
      <c r="D126" s="6">
        <v>27500</v>
      </c>
      <c r="E126" s="7">
        <v>2019</v>
      </c>
      <c r="F126" s="8">
        <v>27500</v>
      </c>
    </row>
    <row r="127" spans="1:8" x14ac:dyDescent="0.25">
      <c r="A127" s="5" t="s">
        <v>9</v>
      </c>
      <c r="B127" s="5" t="s">
        <v>114</v>
      </c>
      <c r="C127" s="12" t="s">
        <v>115</v>
      </c>
      <c r="D127" s="6">
        <v>1500</v>
      </c>
      <c r="E127" s="7">
        <v>2019</v>
      </c>
      <c r="F127" s="8">
        <v>1500</v>
      </c>
    </row>
    <row r="128" spans="1:8" x14ac:dyDescent="0.25">
      <c r="A128" s="5" t="s">
        <v>9</v>
      </c>
      <c r="B128" s="5" t="s">
        <v>116</v>
      </c>
      <c r="C128" s="12" t="s">
        <v>117</v>
      </c>
      <c r="D128" s="6">
        <v>50000</v>
      </c>
      <c r="E128" s="7">
        <v>2019</v>
      </c>
      <c r="F128" s="9">
        <v>50000</v>
      </c>
    </row>
    <row r="129" spans="1:6" x14ac:dyDescent="0.25">
      <c r="A129" s="5" t="s">
        <v>9</v>
      </c>
      <c r="B129" s="5" t="s">
        <v>148</v>
      </c>
      <c r="C129" s="12" t="s">
        <v>149</v>
      </c>
      <c r="D129" s="6">
        <v>1947100</v>
      </c>
      <c r="E129" s="7">
        <v>2019</v>
      </c>
      <c r="F129" s="6">
        <v>1947100</v>
      </c>
    </row>
    <row r="130" spans="1:6" x14ac:dyDescent="0.25">
      <c r="A130" s="5" t="s">
        <v>9</v>
      </c>
      <c r="B130" s="5" t="s">
        <v>140</v>
      </c>
      <c r="C130" s="12" t="s">
        <v>141</v>
      </c>
      <c r="D130" s="6">
        <v>309500</v>
      </c>
      <c r="E130" s="7">
        <v>2019</v>
      </c>
      <c r="F130" s="8">
        <v>307660</v>
      </c>
    </row>
    <row r="131" spans="1:6" x14ac:dyDescent="0.25">
      <c r="A131" s="5" t="s">
        <v>9</v>
      </c>
      <c r="B131" s="5" t="s">
        <v>44</v>
      </c>
      <c r="C131" s="12" t="s">
        <v>150</v>
      </c>
      <c r="D131" s="6">
        <v>214266</v>
      </c>
      <c r="E131" s="7">
        <v>2019</v>
      </c>
      <c r="F131" s="8">
        <v>199941</v>
      </c>
    </row>
    <row r="132" spans="1:6" ht="30" x14ac:dyDescent="0.25">
      <c r="A132" s="5" t="s">
        <v>9</v>
      </c>
      <c r="B132" s="5" t="s">
        <v>189</v>
      </c>
      <c r="C132" s="22" t="s">
        <v>190</v>
      </c>
      <c r="D132" s="6">
        <v>31611</v>
      </c>
      <c r="E132" s="5">
        <v>2019</v>
      </c>
      <c r="F132" s="9">
        <v>31611</v>
      </c>
    </row>
    <row r="133" spans="1:6" x14ac:dyDescent="0.25">
      <c r="A133" s="53" t="s">
        <v>296</v>
      </c>
      <c r="B133" s="53"/>
      <c r="C133" s="25"/>
      <c r="D133" s="15">
        <f>SUM(D118:D132)</f>
        <v>4834293.2</v>
      </c>
      <c r="E133" s="62"/>
      <c r="F133" s="61">
        <f>SUM(F118:F132)</f>
        <v>4818128.2</v>
      </c>
    </row>
    <row r="134" spans="1:6" x14ac:dyDescent="0.25">
      <c r="A134" s="29" t="s">
        <v>10</v>
      </c>
      <c r="B134" s="29"/>
      <c r="C134" s="46"/>
      <c r="D134" s="49"/>
      <c r="E134" s="56"/>
      <c r="F134" s="41"/>
    </row>
    <row r="135" spans="1:6" s="70" customFormat="1" x14ac:dyDescent="0.25">
      <c r="A135" s="69" t="s">
        <v>11</v>
      </c>
      <c r="B135" s="5" t="s">
        <v>44</v>
      </c>
      <c r="C135" s="63" t="s">
        <v>300</v>
      </c>
      <c r="D135" s="35">
        <v>4443</v>
      </c>
      <c r="E135" s="36" t="s">
        <v>301</v>
      </c>
      <c r="F135" s="35">
        <v>4443</v>
      </c>
    </row>
    <row r="136" spans="1:6" s="70" customFormat="1" x14ac:dyDescent="0.25">
      <c r="A136" s="69" t="s">
        <v>11</v>
      </c>
      <c r="B136" s="5" t="s">
        <v>44</v>
      </c>
      <c r="C136" s="63" t="s">
        <v>300</v>
      </c>
      <c r="D136" s="35">
        <v>4443</v>
      </c>
      <c r="E136" s="36" t="s">
        <v>301</v>
      </c>
      <c r="F136" s="35">
        <v>4443</v>
      </c>
    </row>
    <row r="137" spans="1:6" x14ac:dyDescent="0.25">
      <c r="A137" s="69" t="s">
        <v>11</v>
      </c>
      <c r="B137" s="5" t="s">
        <v>44</v>
      </c>
      <c r="C137" s="63" t="s">
        <v>300</v>
      </c>
      <c r="D137" s="8">
        <v>4582</v>
      </c>
      <c r="E137" s="7" t="s">
        <v>45</v>
      </c>
      <c r="F137" s="8">
        <v>0</v>
      </c>
    </row>
    <row r="138" spans="1:6" x14ac:dyDescent="0.25">
      <c r="A138" s="69" t="s">
        <v>11</v>
      </c>
      <c r="B138" s="5" t="s">
        <v>44</v>
      </c>
      <c r="C138" s="63" t="s">
        <v>300</v>
      </c>
      <c r="D138" s="8">
        <v>4582</v>
      </c>
      <c r="E138" s="7" t="s">
        <v>45</v>
      </c>
      <c r="F138" s="8">
        <v>382</v>
      </c>
    </row>
    <row r="139" spans="1:6" x14ac:dyDescent="0.25">
      <c r="A139" s="69" t="s">
        <v>11</v>
      </c>
      <c r="B139" s="5" t="s">
        <v>44</v>
      </c>
      <c r="C139" s="63" t="s">
        <v>300</v>
      </c>
      <c r="D139" s="8">
        <v>4582</v>
      </c>
      <c r="E139" s="7" t="s">
        <v>45</v>
      </c>
      <c r="F139" s="8">
        <v>4582</v>
      </c>
    </row>
    <row r="140" spans="1:6" x14ac:dyDescent="0.25">
      <c r="A140" s="5" t="s">
        <v>10</v>
      </c>
      <c r="B140" s="5" t="s">
        <v>44</v>
      </c>
      <c r="C140" s="63" t="s">
        <v>300</v>
      </c>
      <c r="D140" s="8">
        <v>4582</v>
      </c>
      <c r="E140" s="7" t="s">
        <v>43</v>
      </c>
      <c r="F140" s="8">
        <v>4582</v>
      </c>
    </row>
    <row r="141" spans="1:6" x14ac:dyDescent="0.25">
      <c r="A141" s="5" t="s">
        <v>10</v>
      </c>
      <c r="B141" s="5" t="s">
        <v>44</v>
      </c>
      <c r="C141" s="63" t="s">
        <v>300</v>
      </c>
      <c r="D141" s="8">
        <v>4716</v>
      </c>
      <c r="E141" s="7" t="s">
        <v>41</v>
      </c>
      <c r="F141" s="8">
        <v>2358</v>
      </c>
    </row>
    <row r="142" spans="1:6" x14ac:dyDescent="0.25">
      <c r="A142" s="5" t="s">
        <v>10</v>
      </c>
      <c r="B142" s="5" t="s">
        <v>44</v>
      </c>
      <c r="C142" s="63" t="s">
        <v>300</v>
      </c>
      <c r="D142" s="8">
        <v>4716</v>
      </c>
      <c r="E142" s="7" t="s">
        <v>163</v>
      </c>
      <c r="F142" s="8">
        <v>4716</v>
      </c>
    </row>
    <row r="143" spans="1:6" x14ac:dyDescent="0.25">
      <c r="A143" s="5" t="s">
        <v>10</v>
      </c>
      <c r="B143" s="5" t="s">
        <v>44</v>
      </c>
      <c r="C143" s="63" t="s">
        <v>300</v>
      </c>
      <c r="D143" s="8">
        <v>4716</v>
      </c>
      <c r="E143" s="7" t="s">
        <v>163</v>
      </c>
      <c r="F143" s="8">
        <v>4716</v>
      </c>
    </row>
    <row r="144" spans="1:6" x14ac:dyDescent="0.25">
      <c r="A144" s="5" t="s">
        <v>10</v>
      </c>
      <c r="B144" s="5" t="s">
        <v>44</v>
      </c>
      <c r="C144" s="63" t="s">
        <v>300</v>
      </c>
      <c r="D144" s="8">
        <v>6113</v>
      </c>
      <c r="E144" s="7" t="s">
        <v>302</v>
      </c>
      <c r="F144" s="8">
        <v>6113</v>
      </c>
    </row>
    <row r="145" spans="1:6" x14ac:dyDescent="0.25">
      <c r="A145" s="5" t="s">
        <v>10</v>
      </c>
      <c r="B145" s="5" t="s">
        <v>44</v>
      </c>
      <c r="C145" s="63" t="s">
        <v>300</v>
      </c>
      <c r="D145" s="8">
        <v>2934</v>
      </c>
      <c r="E145" s="7" t="s">
        <v>303</v>
      </c>
      <c r="F145" s="8">
        <v>2934</v>
      </c>
    </row>
    <row r="146" spans="1:6" x14ac:dyDescent="0.25">
      <c r="A146" s="69" t="s">
        <v>11</v>
      </c>
      <c r="B146" s="5" t="s">
        <v>44</v>
      </c>
      <c r="C146" s="5" t="s">
        <v>286</v>
      </c>
      <c r="D146" s="8">
        <v>12171</v>
      </c>
      <c r="E146" s="7">
        <v>2019</v>
      </c>
      <c r="F146" s="6">
        <v>12171</v>
      </c>
    </row>
    <row r="147" spans="1:6" ht="30" x14ac:dyDescent="0.25">
      <c r="A147" s="12" t="s">
        <v>72</v>
      </c>
      <c r="B147" s="5" t="s">
        <v>70</v>
      </c>
      <c r="C147" s="12" t="s">
        <v>186</v>
      </c>
      <c r="D147" s="6">
        <v>64893</v>
      </c>
      <c r="E147" s="7" t="s">
        <v>71</v>
      </c>
      <c r="F147" s="9">
        <v>64893</v>
      </c>
    </row>
    <row r="148" spans="1:6" x14ac:dyDescent="0.25">
      <c r="A148" s="5" t="s">
        <v>11</v>
      </c>
      <c r="B148" s="5" t="s">
        <v>153</v>
      </c>
      <c r="C148" s="5" t="s">
        <v>154</v>
      </c>
      <c r="D148" s="6">
        <v>56830</v>
      </c>
      <c r="E148" s="7">
        <v>2019</v>
      </c>
      <c r="F148" s="8">
        <v>56830</v>
      </c>
    </row>
    <row r="149" spans="1:6" x14ac:dyDescent="0.25">
      <c r="A149" s="5" t="s">
        <v>11</v>
      </c>
      <c r="B149" s="5" t="s">
        <v>153</v>
      </c>
      <c r="C149" s="5" t="s">
        <v>272</v>
      </c>
      <c r="D149" s="6">
        <v>14414.5</v>
      </c>
      <c r="E149" s="7" t="s">
        <v>273</v>
      </c>
      <c r="F149" s="9">
        <v>14414.5</v>
      </c>
    </row>
    <row r="150" spans="1:6" x14ac:dyDescent="0.25">
      <c r="A150" s="5" t="s">
        <v>10</v>
      </c>
      <c r="B150" s="5" t="s">
        <v>174</v>
      </c>
      <c r="C150" s="12" t="s">
        <v>175</v>
      </c>
      <c r="D150" s="6">
        <v>51496</v>
      </c>
      <c r="E150" s="7">
        <v>2019</v>
      </c>
      <c r="F150" s="8">
        <v>34681</v>
      </c>
    </row>
    <row r="151" spans="1:6" x14ac:dyDescent="0.25">
      <c r="A151" s="5" t="s">
        <v>10</v>
      </c>
      <c r="B151" s="5" t="s">
        <v>65</v>
      </c>
      <c r="C151" s="12" t="s">
        <v>299</v>
      </c>
      <c r="D151" s="6">
        <v>100000</v>
      </c>
      <c r="E151" s="7" t="s">
        <v>303</v>
      </c>
      <c r="F151" s="21"/>
    </row>
    <row r="152" spans="1:6" x14ac:dyDescent="0.25">
      <c r="A152" s="53" t="s">
        <v>297</v>
      </c>
      <c r="B152" s="53"/>
      <c r="C152" s="25"/>
      <c r="D152" s="15">
        <f>SUM(D135:D151)</f>
        <v>350213.5</v>
      </c>
      <c r="E152" s="15"/>
      <c r="F152" s="15">
        <f t="shared" ref="F152" si="0">SUM(F135:F151)</f>
        <v>222258.5</v>
      </c>
    </row>
    <row r="153" spans="1:6" x14ac:dyDescent="0.25">
      <c r="A153" s="29" t="s">
        <v>291</v>
      </c>
      <c r="B153" s="29"/>
      <c r="C153" s="48"/>
      <c r="D153" s="30"/>
      <c r="E153" s="31"/>
      <c r="F153" s="41"/>
    </row>
    <row r="154" spans="1:6" ht="30" x14ac:dyDescent="0.25">
      <c r="A154" s="34" t="s">
        <v>292</v>
      </c>
      <c r="B154" s="34" t="s">
        <v>293</v>
      </c>
      <c r="C154" s="63" t="s">
        <v>294</v>
      </c>
      <c r="D154" s="35">
        <v>2301.2199999999998</v>
      </c>
      <c r="E154" s="36">
        <v>2019</v>
      </c>
      <c r="F154" s="9">
        <v>2301.2199999999998</v>
      </c>
    </row>
    <row r="155" spans="1:6" x14ac:dyDescent="0.25">
      <c r="A155" s="53" t="s">
        <v>310</v>
      </c>
      <c r="B155" s="53"/>
      <c r="C155" s="25"/>
      <c r="D155" s="15">
        <f>D154</f>
        <v>2301.2199999999998</v>
      </c>
      <c r="E155" s="15"/>
      <c r="F155" s="15">
        <f>F154</f>
        <v>2301.2199999999998</v>
      </c>
    </row>
    <row r="156" spans="1:6" x14ac:dyDescent="0.25">
      <c r="A156" s="29" t="s">
        <v>169</v>
      </c>
      <c r="B156" s="29"/>
      <c r="C156" s="29"/>
      <c r="D156" s="49"/>
      <c r="E156" s="56"/>
      <c r="F156" s="41"/>
    </row>
    <row r="157" spans="1:6" x14ac:dyDescent="0.25">
      <c r="A157" s="5" t="s">
        <v>170</v>
      </c>
      <c r="B157" s="5" t="s">
        <v>171</v>
      </c>
      <c r="C157" s="5" t="s">
        <v>172</v>
      </c>
      <c r="D157" s="6">
        <v>215</v>
      </c>
      <c r="E157" s="71">
        <v>43482</v>
      </c>
      <c r="F157" s="8">
        <v>215</v>
      </c>
    </row>
    <row r="158" spans="1:6" x14ac:dyDescent="0.25">
      <c r="A158" s="5" t="s">
        <v>170</v>
      </c>
      <c r="B158" s="5" t="s">
        <v>171</v>
      </c>
      <c r="C158" s="5" t="s">
        <v>173</v>
      </c>
      <c r="D158" s="6">
        <v>826</v>
      </c>
      <c r="E158" s="71">
        <v>43510</v>
      </c>
      <c r="F158" s="8">
        <v>580.88</v>
      </c>
    </row>
    <row r="159" spans="1:6" x14ac:dyDescent="0.25">
      <c r="A159" s="5" t="s">
        <v>170</v>
      </c>
      <c r="B159" s="5" t="s">
        <v>171</v>
      </c>
      <c r="C159" s="5" t="s">
        <v>181</v>
      </c>
      <c r="D159" s="6">
        <v>170</v>
      </c>
      <c r="E159" s="71" t="s">
        <v>182</v>
      </c>
      <c r="F159" s="8">
        <v>170</v>
      </c>
    </row>
    <row r="160" spans="1:6" x14ac:dyDescent="0.25">
      <c r="A160" s="5" t="s">
        <v>170</v>
      </c>
      <c r="B160" s="5" t="s">
        <v>171</v>
      </c>
      <c r="C160" s="5" t="s">
        <v>183</v>
      </c>
      <c r="D160" s="6">
        <v>2069</v>
      </c>
      <c r="E160" s="71" t="s">
        <v>184</v>
      </c>
      <c r="F160" s="8">
        <v>1949</v>
      </c>
    </row>
    <row r="161" spans="1:6" x14ac:dyDescent="0.25">
      <c r="A161" s="5" t="s">
        <v>170</v>
      </c>
      <c r="B161" s="5" t="s">
        <v>171</v>
      </c>
      <c r="C161" s="5" t="s">
        <v>185</v>
      </c>
      <c r="D161" s="6">
        <v>475</v>
      </c>
      <c r="E161" s="71">
        <v>43504</v>
      </c>
      <c r="F161" s="8">
        <v>475</v>
      </c>
    </row>
    <row r="162" spans="1:6" x14ac:dyDescent="0.25">
      <c r="A162" s="5" t="s">
        <v>170</v>
      </c>
      <c r="B162" s="5" t="s">
        <v>171</v>
      </c>
      <c r="C162" s="5" t="s">
        <v>187</v>
      </c>
      <c r="D162" s="6">
        <v>680</v>
      </c>
      <c r="E162" s="72" t="s">
        <v>188</v>
      </c>
      <c r="F162" s="8">
        <v>680</v>
      </c>
    </row>
    <row r="163" spans="1:6" x14ac:dyDescent="0.25">
      <c r="A163" s="5" t="s">
        <v>170</v>
      </c>
      <c r="B163" s="5" t="s">
        <v>171</v>
      </c>
      <c r="C163" s="5" t="s">
        <v>191</v>
      </c>
      <c r="D163" s="6">
        <v>480</v>
      </c>
      <c r="E163" s="72" t="s">
        <v>192</v>
      </c>
      <c r="F163" s="8">
        <v>480</v>
      </c>
    </row>
    <row r="164" spans="1:6" x14ac:dyDescent="0.25">
      <c r="A164" s="5" t="s">
        <v>170</v>
      </c>
      <c r="B164" s="5" t="s">
        <v>171</v>
      </c>
      <c r="C164" s="5" t="s">
        <v>197</v>
      </c>
      <c r="D164" s="6">
        <v>4243</v>
      </c>
      <c r="E164" s="72" t="s">
        <v>196</v>
      </c>
      <c r="F164" s="8">
        <v>4243</v>
      </c>
    </row>
    <row r="165" spans="1:6" x14ac:dyDescent="0.25">
      <c r="A165" s="5" t="s">
        <v>170</v>
      </c>
      <c r="B165" s="5" t="s">
        <v>171</v>
      </c>
      <c r="C165" s="5" t="s">
        <v>239</v>
      </c>
      <c r="D165" s="6">
        <v>455</v>
      </c>
      <c r="E165" s="72" t="s">
        <v>201</v>
      </c>
      <c r="F165" s="8">
        <v>455</v>
      </c>
    </row>
    <row r="166" spans="1:6" x14ac:dyDescent="0.25">
      <c r="A166" s="5" t="s">
        <v>170</v>
      </c>
      <c r="B166" s="5" t="s">
        <v>171</v>
      </c>
      <c r="C166" s="5" t="s">
        <v>199</v>
      </c>
      <c r="D166" s="6">
        <v>520</v>
      </c>
      <c r="E166" s="72" t="s">
        <v>200</v>
      </c>
      <c r="F166" s="8">
        <v>200.8</v>
      </c>
    </row>
    <row r="167" spans="1:6" x14ac:dyDescent="0.25">
      <c r="A167" s="5" t="s">
        <v>170</v>
      </c>
      <c r="B167" s="5" t="s">
        <v>171</v>
      </c>
      <c r="C167" s="5" t="s">
        <v>202</v>
      </c>
      <c r="D167" s="6">
        <v>132</v>
      </c>
      <c r="E167" s="72" t="s">
        <v>203</v>
      </c>
      <c r="F167" s="8">
        <v>132</v>
      </c>
    </row>
    <row r="168" spans="1:6" x14ac:dyDescent="0.25">
      <c r="A168" s="5" t="s">
        <v>170</v>
      </c>
      <c r="B168" s="5" t="s">
        <v>171</v>
      </c>
      <c r="C168" s="5" t="s">
        <v>204</v>
      </c>
      <c r="D168" s="6">
        <v>750</v>
      </c>
      <c r="E168" s="72" t="s">
        <v>182</v>
      </c>
      <c r="F168" s="8">
        <v>724.5</v>
      </c>
    </row>
    <row r="169" spans="1:6" x14ac:dyDescent="0.25">
      <c r="A169" s="5" t="s">
        <v>170</v>
      </c>
      <c r="B169" s="5" t="s">
        <v>171</v>
      </c>
      <c r="C169" s="5" t="s">
        <v>205</v>
      </c>
      <c r="D169" s="6">
        <v>1500</v>
      </c>
      <c r="E169" s="72" t="s">
        <v>206</v>
      </c>
      <c r="F169" s="8">
        <v>1418.56</v>
      </c>
    </row>
    <row r="170" spans="1:6" x14ac:dyDescent="0.25">
      <c r="A170" s="5" t="s">
        <v>170</v>
      </c>
      <c r="B170" s="5" t="s">
        <v>171</v>
      </c>
      <c r="C170" s="5" t="s">
        <v>207</v>
      </c>
      <c r="D170" s="6">
        <v>400</v>
      </c>
      <c r="E170" s="72" t="s">
        <v>208</v>
      </c>
      <c r="F170" s="8">
        <v>400</v>
      </c>
    </row>
    <row r="171" spans="1:6" x14ac:dyDescent="0.25">
      <c r="A171" s="5" t="s">
        <v>170</v>
      </c>
      <c r="B171" s="5" t="s">
        <v>171</v>
      </c>
      <c r="C171" s="5" t="s">
        <v>209</v>
      </c>
      <c r="D171" s="6">
        <v>750</v>
      </c>
      <c r="E171" s="72" t="s">
        <v>210</v>
      </c>
      <c r="F171" s="8">
        <v>463</v>
      </c>
    </row>
    <row r="172" spans="1:6" x14ac:dyDescent="0.25">
      <c r="A172" s="5" t="s">
        <v>170</v>
      </c>
      <c r="B172" s="5" t="s">
        <v>171</v>
      </c>
      <c r="C172" s="5" t="s">
        <v>211</v>
      </c>
      <c r="D172" s="6">
        <v>112.9</v>
      </c>
      <c r="E172" s="72" t="s">
        <v>212</v>
      </c>
      <c r="F172" s="8">
        <v>112.9</v>
      </c>
    </row>
    <row r="173" spans="1:6" x14ac:dyDescent="0.25">
      <c r="A173" s="5" t="s">
        <v>170</v>
      </c>
      <c r="B173" s="5" t="s">
        <v>171</v>
      </c>
      <c r="C173" s="5" t="s">
        <v>213</v>
      </c>
      <c r="D173" s="6">
        <v>1750</v>
      </c>
      <c r="E173" s="72" t="s">
        <v>201</v>
      </c>
      <c r="F173" s="8">
        <v>1296.18</v>
      </c>
    </row>
    <row r="174" spans="1:6" x14ac:dyDescent="0.25">
      <c r="A174" s="5" t="s">
        <v>170</v>
      </c>
      <c r="B174" s="5" t="s">
        <v>171</v>
      </c>
      <c r="C174" s="5" t="s">
        <v>226</v>
      </c>
      <c r="D174" s="6">
        <v>3197.55</v>
      </c>
      <c r="E174" s="72" t="s">
        <v>201</v>
      </c>
      <c r="F174" s="8">
        <v>3085.46</v>
      </c>
    </row>
    <row r="175" spans="1:6" x14ac:dyDescent="0.25">
      <c r="A175" s="5" t="s">
        <v>170</v>
      </c>
      <c r="B175" s="5" t="s">
        <v>171</v>
      </c>
      <c r="C175" s="5" t="s">
        <v>227</v>
      </c>
      <c r="D175" s="6">
        <v>858.45</v>
      </c>
      <c r="E175" s="72" t="s">
        <v>203</v>
      </c>
      <c r="F175" s="8">
        <v>858.45</v>
      </c>
    </row>
    <row r="176" spans="1:6" x14ac:dyDescent="0.25">
      <c r="A176" s="5" t="s">
        <v>170</v>
      </c>
      <c r="B176" s="5" t="s">
        <v>171</v>
      </c>
      <c r="C176" s="5" t="s">
        <v>228</v>
      </c>
      <c r="D176" s="6">
        <v>841</v>
      </c>
      <c r="E176" s="72" t="s">
        <v>229</v>
      </c>
      <c r="F176" s="8">
        <v>841</v>
      </c>
    </row>
    <row r="177" spans="1:6" x14ac:dyDescent="0.25">
      <c r="A177" s="5" t="s">
        <v>170</v>
      </c>
      <c r="B177" s="5" t="s">
        <v>171</v>
      </c>
      <c r="C177" s="5" t="s">
        <v>234</v>
      </c>
      <c r="D177" s="6">
        <v>308</v>
      </c>
      <c r="E177" s="72" t="s">
        <v>235</v>
      </c>
      <c r="F177" s="8">
        <v>308</v>
      </c>
    </row>
    <row r="178" spans="1:6" x14ac:dyDescent="0.25">
      <c r="A178" s="5" t="s">
        <v>170</v>
      </c>
      <c r="B178" s="5" t="s">
        <v>171</v>
      </c>
      <c r="C178" s="5" t="s">
        <v>237</v>
      </c>
      <c r="D178" s="6">
        <v>834</v>
      </c>
      <c r="E178" s="72" t="s">
        <v>236</v>
      </c>
      <c r="F178" s="8">
        <v>547.04999999999995</v>
      </c>
    </row>
    <row r="179" spans="1:6" ht="30" x14ac:dyDescent="0.25">
      <c r="A179" s="5" t="s">
        <v>170</v>
      </c>
      <c r="B179" s="5" t="s">
        <v>171</v>
      </c>
      <c r="C179" s="12" t="s">
        <v>255</v>
      </c>
      <c r="D179" s="6">
        <v>5320</v>
      </c>
      <c r="E179" s="72" t="s">
        <v>238</v>
      </c>
      <c r="F179" s="8">
        <v>4577.8999999999996</v>
      </c>
    </row>
    <row r="180" spans="1:6" x14ac:dyDescent="0.25">
      <c r="A180" s="5" t="s">
        <v>170</v>
      </c>
      <c r="B180" s="5" t="s">
        <v>171</v>
      </c>
      <c r="C180" s="12" t="s">
        <v>240</v>
      </c>
      <c r="D180" s="6">
        <v>675</v>
      </c>
      <c r="E180" s="72" t="s">
        <v>241</v>
      </c>
      <c r="F180" s="8">
        <v>675</v>
      </c>
    </row>
    <row r="181" spans="1:6" x14ac:dyDescent="0.25">
      <c r="A181" s="5" t="s">
        <v>170</v>
      </c>
      <c r="B181" s="5" t="s">
        <v>171</v>
      </c>
      <c r="C181" s="12" t="s">
        <v>243</v>
      </c>
      <c r="D181" s="6">
        <v>935</v>
      </c>
      <c r="E181" s="72" t="s">
        <v>244</v>
      </c>
      <c r="F181" s="8">
        <v>935</v>
      </c>
    </row>
    <row r="182" spans="1:6" ht="30" x14ac:dyDescent="0.25">
      <c r="A182" s="5" t="s">
        <v>170</v>
      </c>
      <c r="B182" s="5" t="s">
        <v>171</v>
      </c>
      <c r="C182" s="12" t="s">
        <v>246</v>
      </c>
      <c r="D182" s="6">
        <v>1000</v>
      </c>
      <c r="E182" s="72" t="s">
        <v>245</v>
      </c>
      <c r="F182" s="8">
        <v>1000</v>
      </c>
    </row>
    <row r="183" spans="1:6" x14ac:dyDescent="0.25">
      <c r="A183" s="5" t="s">
        <v>247</v>
      </c>
      <c r="B183" s="5" t="s">
        <v>171</v>
      </c>
      <c r="C183" s="12" t="s">
        <v>248</v>
      </c>
      <c r="D183" s="6">
        <v>2000</v>
      </c>
      <c r="E183" s="72" t="s">
        <v>249</v>
      </c>
      <c r="F183" s="8">
        <v>2000</v>
      </c>
    </row>
    <row r="184" spans="1:6" ht="30" x14ac:dyDescent="0.25">
      <c r="A184" s="5" t="s">
        <v>247</v>
      </c>
      <c r="B184" s="5" t="s">
        <v>171</v>
      </c>
      <c r="C184" s="12" t="s">
        <v>251</v>
      </c>
      <c r="D184" s="6">
        <v>2500</v>
      </c>
      <c r="E184" s="73" t="s">
        <v>250</v>
      </c>
      <c r="F184" s="8">
        <v>2497</v>
      </c>
    </row>
    <row r="185" spans="1:6" x14ac:dyDescent="0.25">
      <c r="A185" s="5" t="s">
        <v>247</v>
      </c>
      <c r="B185" s="5" t="s">
        <v>171</v>
      </c>
      <c r="C185" s="12" t="s">
        <v>253</v>
      </c>
      <c r="D185" s="6">
        <v>560.5</v>
      </c>
      <c r="E185" s="73" t="s">
        <v>252</v>
      </c>
      <c r="F185" s="8">
        <v>560.5</v>
      </c>
    </row>
    <row r="186" spans="1:6" x14ac:dyDescent="0.25">
      <c r="A186" s="5" t="s">
        <v>247</v>
      </c>
      <c r="B186" s="5" t="s">
        <v>171</v>
      </c>
      <c r="C186" s="5" t="s">
        <v>254</v>
      </c>
      <c r="D186" s="6">
        <v>470</v>
      </c>
      <c r="E186" s="71">
        <v>43722</v>
      </c>
      <c r="F186" s="8">
        <v>470</v>
      </c>
    </row>
    <row r="187" spans="1:6" x14ac:dyDescent="0.25">
      <c r="A187" s="5" t="s">
        <v>247</v>
      </c>
      <c r="B187" s="5" t="s">
        <v>171</v>
      </c>
      <c r="C187" s="5" t="s">
        <v>256</v>
      </c>
      <c r="D187" s="6">
        <v>535</v>
      </c>
      <c r="E187" s="71">
        <v>43624</v>
      </c>
      <c r="F187" s="8">
        <v>362</v>
      </c>
    </row>
    <row r="188" spans="1:6" x14ac:dyDescent="0.25">
      <c r="A188" s="5" t="s">
        <v>247</v>
      </c>
      <c r="B188" s="5" t="s">
        <v>171</v>
      </c>
      <c r="C188" s="5" t="s">
        <v>258</v>
      </c>
      <c r="D188" s="6">
        <v>1040</v>
      </c>
      <c r="E188" s="71">
        <v>43701</v>
      </c>
      <c r="F188" s="8">
        <v>965</v>
      </c>
    </row>
    <row r="189" spans="1:6" x14ac:dyDescent="0.25">
      <c r="A189" s="5" t="s">
        <v>247</v>
      </c>
      <c r="B189" s="5" t="s">
        <v>171</v>
      </c>
      <c r="C189" s="5" t="s">
        <v>260</v>
      </c>
      <c r="D189" s="6">
        <v>750</v>
      </c>
      <c r="E189" s="71" t="s">
        <v>259</v>
      </c>
      <c r="F189" s="8">
        <v>750</v>
      </c>
    </row>
    <row r="190" spans="1:6" x14ac:dyDescent="0.25">
      <c r="A190" s="5" t="s">
        <v>247</v>
      </c>
      <c r="B190" s="5" t="s">
        <v>171</v>
      </c>
      <c r="C190" s="5" t="s">
        <v>261</v>
      </c>
      <c r="D190" s="6">
        <v>395</v>
      </c>
      <c r="E190" s="71">
        <v>43701</v>
      </c>
      <c r="F190" s="8">
        <v>395</v>
      </c>
    </row>
    <row r="191" spans="1:6" x14ac:dyDescent="0.25">
      <c r="A191" s="5" t="s">
        <v>247</v>
      </c>
      <c r="B191" s="5" t="s">
        <v>171</v>
      </c>
      <c r="C191" s="5" t="s">
        <v>262</v>
      </c>
      <c r="D191" s="6">
        <v>254</v>
      </c>
      <c r="E191" s="71">
        <v>43778</v>
      </c>
      <c r="F191" s="8">
        <v>254</v>
      </c>
    </row>
    <row r="192" spans="1:6" x14ac:dyDescent="0.25">
      <c r="A192" s="5" t="s">
        <v>247</v>
      </c>
      <c r="B192" s="5" t="s">
        <v>171</v>
      </c>
      <c r="C192" s="5" t="s">
        <v>263</v>
      </c>
      <c r="D192" s="6">
        <v>293</v>
      </c>
      <c r="E192" s="71">
        <v>43709</v>
      </c>
      <c r="F192" s="8">
        <v>293</v>
      </c>
    </row>
    <row r="193" spans="1:6" x14ac:dyDescent="0.25">
      <c r="A193" s="5" t="s">
        <v>247</v>
      </c>
      <c r="B193" s="5" t="s">
        <v>171</v>
      </c>
      <c r="C193" s="5" t="s">
        <v>264</v>
      </c>
      <c r="D193" s="6">
        <v>762</v>
      </c>
      <c r="E193" s="71">
        <v>43731</v>
      </c>
      <c r="F193" s="8">
        <v>757.23</v>
      </c>
    </row>
    <row r="194" spans="1:6" x14ac:dyDescent="0.25">
      <c r="A194" s="5" t="s">
        <v>247</v>
      </c>
      <c r="B194" s="5" t="s">
        <v>171</v>
      </c>
      <c r="C194" s="5" t="s">
        <v>266</v>
      </c>
      <c r="D194" s="6">
        <v>175</v>
      </c>
      <c r="E194" s="71">
        <v>43708</v>
      </c>
      <c r="F194" s="8">
        <v>175</v>
      </c>
    </row>
    <row r="195" spans="1:6" x14ac:dyDescent="0.25">
      <c r="A195" s="5" t="s">
        <v>247</v>
      </c>
      <c r="B195" s="5" t="s">
        <v>171</v>
      </c>
      <c r="C195" s="5" t="s">
        <v>267</v>
      </c>
      <c r="D195" s="6">
        <v>798.35</v>
      </c>
      <c r="E195" s="71">
        <v>43736</v>
      </c>
      <c r="F195" s="8">
        <v>745.22</v>
      </c>
    </row>
    <row r="196" spans="1:6" x14ac:dyDescent="0.25">
      <c r="A196" s="5" t="s">
        <v>247</v>
      </c>
      <c r="B196" s="5" t="s">
        <v>171</v>
      </c>
      <c r="C196" s="5" t="s">
        <v>268</v>
      </c>
      <c r="D196" s="6">
        <v>839</v>
      </c>
      <c r="E196" s="71">
        <v>43736</v>
      </c>
      <c r="F196" s="8">
        <v>839</v>
      </c>
    </row>
    <row r="197" spans="1:6" x14ac:dyDescent="0.25">
      <c r="A197" s="5" t="s">
        <v>247</v>
      </c>
      <c r="B197" s="5" t="s">
        <v>171</v>
      </c>
      <c r="C197" s="5" t="s">
        <v>269</v>
      </c>
      <c r="D197" s="6">
        <v>304</v>
      </c>
      <c r="E197" s="71">
        <v>43736</v>
      </c>
      <c r="F197" s="8">
        <v>304</v>
      </c>
    </row>
    <row r="198" spans="1:6" x14ac:dyDescent="0.25">
      <c r="A198" s="5" t="s">
        <v>247</v>
      </c>
      <c r="B198" s="5" t="s">
        <v>171</v>
      </c>
      <c r="C198" s="5" t="s">
        <v>270</v>
      </c>
      <c r="D198" s="6">
        <v>920</v>
      </c>
      <c r="E198" s="71">
        <v>43729</v>
      </c>
      <c r="F198" s="8">
        <v>895.78</v>
      </c>
    </row>
    <row r="199" spans="1:6" x14ac:dyDescent="0.25">
      <c r="A199" s="5" t="s">
        <v>247</v>
      </c>
      <c r="B199" s="5" t="s">
        <v>171</v>
      </c>
      <c r="C199" s="5" t="s">
        <v>271</v>
      </c>
      <c r="D199" s="6">
        <v>2000</v>
      </c>
      <c r="E199" s="71">
        <v>43785</v>
      </c>
      <c r="F199" s="8">
        <v>2000</v>
      </c>
    </row>
    <row r="200" spans="1:6" x14ac:dyDescent="0.25">
      <c r="A200" s="5" t="s">
        <v>247</v>
      </c>
      <c r="B200" s="5" t="s">
        <v>171</v>
      </c>
      <c r="C200" s="5" t="s">
        <v>274</v>
      </c>
      <c r="D200" s="6">
        <v>300</v>
      </c>
      <c r="E200" s="71">
        <v>43764</v>
      </c>
      <c r="F200" s="8">
        <v>300</v>
      </c>
    </row>
    <row r="201" spans="1:6" x14ac:dyDescent="0.25">
      <c r="A201" s="53" t="s">
        <v>311</v>
      </c>
      <c r="B201" s="14"/>
      <c r="C201" s="14"/>
      <c r="D201" s="74">
        <f>SUM(D157:D200)</f>
        <v>44392.75</v>
      </c>
      <c r="E201" s="75"/>
      <c r="F201" s="76">
        <f>SUM(F157:F200)</f>
        <v>41386.410000000003</v>
      </c>
    </row>
    <row r="202" spans="1:6" x14ac:dyDescent="0.25">
      <c r="A202" s="29" t="s">
        <v>275</v>
      </c>
      <c r="B202" s="29"/>
      <c r="C202" s="29"/>
      <c r="D202" s="49"/>
      <c r="E202" s="56"/>
      <c r="F202" s="41"/>
    </row>
    <row r="203" spans="1:6" x14ac:dyDescent="0.25">
      <c r="A203" s="5" t="s">
        <v>276</v>
      </c>
      <c r="B203" s="5" t="s">
        <v>171</v>
      </c>
      <c r="C203" s="5" t="s">
        <v>277</v>
      </c>
      <c r="D203" s="6">
        <v>300</v>
      </c>
      <c r="E203" s="71">
        <v>43750</v>
      </c>
      <c r="F203" s="8">
        <v>300</v>
      </c>
    </row>
    <row r="204" spans="1:6" x14ac:dyDescent="0.25">
      <c r="A204" s="5" t="s">
        <v>276</v>
      </c>
      <c r="B204" s="5" t="s">
        <v>171</v>
      </c>
      <c r="C204" s="5" t="s">
        <v>279</v>
      </c>
      <c r="D204" s="77">
        <v>485</v>
      </c>
      <c r="E204" s="71">
        <v>43749</v>
      </c>
      <c r="F204" s="8">
        <v>414.34</v>
      </c>
    </row>
    <row r="205" spans="1:6" x14ac:dyDescent="0.25">
      <c r="A205" s="5" t="s">
        <v>276</v>
      </c>
      <c r="B205" s="5" t="s">
        <v>171</v>
      </c>
      <c r="C205" s="5" t="s">
        <v>280</v>
      </c>
      <c r="D205" s="6">
        <v>71.5</v>
      </c>
      <c r="E205" s="7" t="s">
        <v>281</v>
      </c>
      <c r="F205" s="8">
        <v>23.14</v>
      </c>
    </row>
    <row r="206" spans="1:6" x14ac:dyDescent="0.25">
      <c r="A206" s="5" t="s">
        <v>276</v>
      </c>
      <c r="B206" s="5" t="s">
        <v>171</v>
      </c>
      <c r="C206" s="5" t="s">
        <v>282</v>
      </c>
      <c r="D206" s="6">
        <v>400</v>
      </c>
      <c r="E206" s="78">
        <v>43796</v>
      </c>
      <c r="F206" s="8">
        <v>400</v>
      </c>
    </row>
    <row r="207" spans="1:6" x14ac:dyDescent="0.25">
      <c r="A207" s="5" t="s">
        <v>276</v>
      </c>
      <c r="B207" s="5" t="s">
        <v>171</v>
      </c>
      <c r="C207" s="5" t="s">
        <v>283</v>
      </c>
      <c r="D207" s="6">
        <v>981.44</v>
      </c>
      <c r="E207" s="78">
        <v>43757</v>
      </c>
      <c r="F207" s="8">
        <v>774.81</v>
      </c>
    </row>
    <row r="208" spans="1:6" x14ac:dyDescent="0.25">
      <c r="A208" s="5" t="s">
        <v>276</v>
      </c>
      <c r="B208" s="5" t="s">
        <v>171</v>
      </c>
      <c r="C208" s="5" t="s">
        <v>284</v>
      </c>
      <c r="D208" s="6">
        <v>1185</v>
      </c>
      <c r="E208" s="78">
        <v>43779</v>
      </c>
      <c r="F208" s="8">
        <v>1023.36</v>
      </c>
    </row>
    <row r="209" spans="1:6" x14ac:dyDescent="0.25">
      <c r="A209" s="5" t="s">
        <v>276</v>
      </c>
      <c r="B209" s="5" t="s">
        <v>171</v>
      </c>
      <c r="C209" s="5" t="s">
        <v>285</v>
      </c>
      <c r="D209" s="6">
        <v>545</v>
      </c>
      <c r="E209" s="78">
        <v>43793</v>
      </c>
      <c r="F209" s="8">
        <v>545</v>
      </c>
    </row>
    <row r="210" spans="1:6" ht="14.25" customHeight="1" x14ac:dyDescent="0.25">
      <c r="A210" s="5" t="s">
        <v>276</v>
      </c>
      <c r="B210" s="5" t="s">
        <v>171</v>
      </c>
      <c r="C210" s="79" t="s">
        <v>288</v>
      </c>
      <c r="D210" s="6">
        <v>750</v>
      </c>
      <c r="E210" s="78">
        <v>43827</v>
      </c>
      <c r="F210" s="8">
        <v>750</v>
      </c>
    </row>
    <row r="211" spans="1:6" x14ac:dyDescent="0.25">
      <c r="A211" s="80" t="s">
        <v>298</v>
      </c>
      <c r="B211" s="14"/>
      <c r="C211" s="14"/>
      <c r="D211" s="74">
        <f>SUM(D203:D210)</f>
        <v>4717.9400000000005</v>
      </c>
      <c r="E211" s="60"/>
      <c r="F211" s="76">
        <f>SUM(F203:F210)</f>
        <v>4230.6499999999996</v>
      </c>
    </row>
    <row r="212" spans="1:6" x14ac:dyDescent="0.25">
      <c r="A212" s="81" t="s">
        <v>278</v>
      </c>
      <c r="B212" s="81"/>
      <c r="C212" s="81"/>
      <c r="D212" s="82">
        <f>D201+D211</f>
        <v>49110.69</v>
      </c>
      <c r="E212" s="83"/>
      <c r="F212" s="84">
        <f>F201+F211</f>
        <v>45617.060000000005</v>
      </c>
    </row>
    <row r="213" spans="1:6" x14ac:dyDescent="0.25">
      <c r="A213" s="85" t="s">
        <v>38</v>
      </c>
      <c r="B213" s="85" t="s">
        <v>17</v>
      </c>
      <c r="C213" s="85"/>
      <c r="D213" s="86">
        <f>D14+D30+D56+D71+D91+D107+D116+D133+D152+D155+D212</f>
        <v>6780244.6500000004</v>
      </c>
      <c r="E213" s="87"/>
      <c r="F213" s="86">
        <f>F14+F30+F56+F71+F91+F107+F116+F133+F152+F155+F212</f>
        <v>6446001.8199999994</v>
      </c>
    </row>
    <row r="214" spans="1:6" x14ac:dyDescent="0.25">
      <c r="A214" s="93"/>
      <c r="B214" s="93"/>
      <c r="C214" s="94"/>
      <c r="D214" s="95"/>
    </row>
    <row r="215" spans="1:6" x14ac:dyDescent="0.25">
      <c r="A215" s="96" t="s">
        <v>37</v>
      </c>
      <c r="B215" s="28"/>
      <c r="C215" s="28"/>
    </row>
    <row r="216" spans="1:6" x14ac:dyDescent="0.25">
      <c r="A216" s="88" t="s">
        <v>305</v>
      </c>
      <c r="B216" s="28"/>
      <c r="C216" s="28"/>
    </row>
    <row r="217" spans="1:6" x14ac:dyDescent="0.25">
      <c r="A217" s="91" t="s">
        <v>306</v>
      </c>
      <c r="B217" s="28"/>
      <c r="C217" s="28"/>
    </row>
    <row r="218" spans="1:6" x14ac:dyDescent="0.25">
      <c r="A218" s="92" t="s">
        <v>309</v>
      </c>
      <c r="B218" s="28"/>
      <c r="C218" s="28"/>
    </row>
    <row r="219" spans="1:6" x14ac:dyDescent="0.25">
      <c r="A219" s="88"/>
      <c r="B219" s="28"/>
      <c r="C219" s="28"/>
    </row>
    <row r="220" spans="1:6" x14ac:dyDescent="0.25">
      <c r="A220" s="88"/>
      <c r="B220" s="28"/>
      <c r="C220" s="28"/>
    </row>
    <row r="221" spans="1:6" x14ac:dyDescent="0.25">
      <c r="A221" s="88"/>
      <c r="B221" s="28"/>
      <c r="C221" s="28"/>
    </row>
    <row r="222" spans="1:6" x14ac:dyDescent="0.25">
      <c r="A222" s="88"/>
      <c r="B222" s="28"/>
      <c r="C222" s="28"/>
    </row>
    <row r="223" spans="1:6" x14ac:dyDescent="0.25">
      <c r="A223" s="88"/>
      <c r="B223" s="28"/>
      <c r="C223" s="28"/>
    </row>
    <row r="224" spans="1:6" x14ac:dyDescent="0.25">
      <c r="A224" s="88"/>
      <c r="B224" s="28"/>
      <c r="C224" s="28"/>
    </row>
    <row r="225" spans="1:3" x14ac:dyDescent="0.25">
      <c r="A225" s="88"/>
      <c r="B225" s="28"/>
      <c r="C225" s="28"/>
    </row>
    <row r="226" spans="1:3" x14ac:dyDescent="0.25">
      <c r="A226" s="88"/>
      <c r="B226" s="28"/>
      <c r="C226" s="28"/>
    </row>
    <row r="227" spans="1:3" x14ac:dyDescent="0.25">
      <c r="A227" s="88"/>
      <c r="B227" s="28"/>
      <c r="C227" s="28"/>
    </row>
    <row r="228" spans="1:3" x14ac:dyDescent="0.25">
      <c r="A228" s="88"/>
      <c r="B228" s="28"/>
      <c r="C228" s="28"/>
    </row>
    <row r="229" spans="1:3" x14ac:dyDescent="0.25">
      <c r="A229" s="88"/>
      <c r="B229" s="28"/>
      <c r="C229" s="28"/>
    </row>
    <row r="230" spans="1:3" x14ac:dyDescent="0.25">
      <c r="A230" s="88"/>
      <c r="B230" s="28"/>
      <c r="C230" s="28"/>
    </row>
    <row r="231" spans="1:3" x14ac:dyDescent="0.25">
      <c r="A231" s="88"/>
      <c r="B231" s="28"/>
      <c r="C231" s="28"/>
    </row>
    <row r="232" spans="1:3" x14ac:dyDescent="0.25">
      <c r="A232" s="88"/>
      <c r="B232" s="28"/>
      <c r="C232" s="28"/>
    </row>
    <row r="233" spans="1:3" x14ac:dyDescent="0.25">
      <c r="A233" s="88"/>
      <c r="B233" s="28"/>
      <c r="C233" s="28"/>
    </row>
    <row r="234" spans="1:3" x14ac:dyDescent="0.25">
      <c r="A234" s="88"/>
      <c r="B234" s="28"/>
      <c r="C234" s="28"/>
    </row>
    <row r="235" spans="1:3" x14ac:dyDescent="0.25">
      <c r="A235" s="88"/>
      <c r="B235" s="28"/>
      <c r="C235" s="28"/>
    </row>
    <row r="236" spans="1:3" x14ac:dyDescent="0.25">
      <c r="A236" s="88"/>
      <c r="B236" s="28"/>
      <c r="C236" s="28"/>
    </row>
    <row r="237" spans="1:3" x14ac:dyDescent="0.25">
      <c r="A237" s="88"/>
      <c r="B237" s="28"/>
      <c r="C237" s="28"/>
    </row>
    <row r="238" spans="1:3" x14ac:dyDescent="0.25">
      <c r="A238" s="88"/>
      <c r="B238" s="28"/>
      <c r="C238" s="28"/>
    </row>
    <row r="239" spans="1:3" x14ac:dyDescent="0.25">
      <c r="A239" s="88"/>
      <c r="B239" s="28"/>
      <c r="C239" s="28"/>
    </row>
    <row r="240" spans="1:3" x14ac:dyDescent="0.25">
      <c r="A240" s="88"/>
      <c r="B240" s="28"/>
      <c r="C240" s="28"/>
    </row>
    <row r="241" spans="1:3" x14ac:dyDescent="0.25">
      <c r="A241" s="88"/>
      <c r="B241" s="28"/>
      <c r="C241" s="28"/>
    </row>
    <row r="242" spans="1:3" x14ac:dyDescent="0.25">
      <c r="A242" s="88"/>
      <c r="B242" s="28"/>
      <c r="C242" s="28"/>
    </row>
    <row r="243" spans="1:3" x14ac:dyDescent="0.25">
      <c r="A243" s="88"/>
      <c r="B243" s="28"/>
      <c r="C243" s="28"/>
    </row>
    <row r="244" spans="1:3" x14ac:dyDescent="0.25">
      <c r="A244" s="88"/>
      <c r="B244" s="28"/>
      <c r="C244" s="28"/>
    </row>
    <row r="245" spans="1:3" x14ac:dyDescent="0.25">
      <c r="A245" s="88"/>
      <c r="B245" s="28"/>
      <c r="C245" s="28"/>
    </row>
  </sheetData>
  <sortState xmlns:xlrd2="http://schemas.microsoft.com/office/spreadsheetml/2017/richdata2" ref="G30:M32">
    <sortCondition ref="G29"/>
  </sortState>
  <mergeCells count="1">
    <mergeCell ref="B1:D1"/>
  </mergeCells>
  <pageMargins left="0.25" right="0.25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p.vandermark</dc:creator>
  <cp:lastModifiedBy>Daniel Carelse</cp:lastModifiedBy>
  <cp:lastPrinted>2022-04-14T14:08:53Z</cp:lastPrinted>
  <dcterms:created xsi:type="dcterms:W3CDTF">2015-05-19T08:40:36Z</dcterms:created>
  <dcterms:modified xsi:type="dcterms:W3CDTF">2022-10-03T08:48:05Z</dcterms:modified>
</cp:coreProperties>
</file>