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Subsidieregister 2020\"/>
    </mc:Choice>
  </mc:AlternateContent>
  <xr:revisionPtr revIDLastSave="0" documentId="13_ncr:1_{775D9AD7-F212-4B62-897B-707B9C6A2150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Blad1" sheetId="1" r:id="rId1"/>
    <sheet name="Blad3" sheetId="3" r:id="rId2"/>
  </sheets>
  <definedNames>
    <definedName name="_xlnm.Print_Area" localSheetId="0">Blad1!$A$1:$F$181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8" i="1" l="1"/>
  <c r="F154" i="1" l="1"/>
  <c r="D154" i="1"/>
  <c r="F176" i="1" l="1"/>
  <c r="D176" i="1"/>
  <c r="F131" i="1"/>
  <c r="F111" i="1"/>
  <c r="D111" i="1"/>
  <c r="F85" i="1"/>
  <c r="F64" i="1"/>
  <c r="F48" i="1"/>
  <c r="F37" i="1"/>
  <c r="F27" i="1"/>
  <c r="F23" i="1"/>
  <c r="F18" i="1"/>
  <c r="F10" i="1"/>
  <c r="D10" i="1"/>
  <c r="F49" i="1" l="1"/>
  <c r="F24" i="1"/>
  <c r="F6" i="1" l="1"/>
  <c r="F11" i="1" s="1"/>
  <c r="D23" i="1" l="1"/>
  <c r="D18" i="1" l="1"/>
  <c r="D85" i="1" l="1"/>
  <c r="D6" i="1" l="1"/>
  <c r="D11" i="1" s="1"/>
  <c r="D24" i="1" l="1"/>
  <c r="D27" i="1"/>
  <c r="D64" i="1" l="1"/>
  <c r="F104" i="1" l="1"/>
  <c r="F178" i="1" s="1"/>
  <c r="D104" i="1"/>
  <c r="D48" i="1"/>
  <c r="D37" i="1"/>
  <c r="D49" i="1" l="1"/>
  <c r="D1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Pieta van der Mark-Heins</author>
  </authors>
  <commentList>
    <comment ref="D36" authorId="0" shapeId="0" xr:uid="{EF32F642-F1D6-404C-964C-8445E974AD29}">
      <text>
        <r>
          <rPr>
            <b/>
            <sz val="9"/>
            <color indexed="81"/>
            <rFont val="Tahoma"/>
            <family val="2"/>
          </rPr>
          <t>uitbetaald in januari 2020</t>
        </r>
      </text>
    </comment>
    <comment ref="D129" authorId="0" shapeId="0" xr:uid="{93ED4672-9686-47D4-A64A-BD7B06A5F347}">
      <text>
        <r>
          <rPr>
            <sz val="9"/>
            <color indexed="81"/>
            <rFont val="Tahoma"/>
            <family val="2"/>
          </rPr>
          <t xml:space="preserve">betaling in 1 keer in februari 2020
</t>
        </r>
      </text>
    </comment>
    <comment ref="D147" authorId="0" shapeId="0" xr:uid="{31D9B29D-83DD-4EC2-9573-E34FD67D9DFB}">
      <text>
        <r>
          <rPr>
            <sz val="9"/>
            <color indexed="81"/>
            <rFont val="Tahoma"/>
            <family val="2"/>
          </rPr>
          <t xml:space="preserve">betaling in 1 keer in februari 2020
</t>
        </r>
      </text>
    </comment>
  </commentList>
</comments>
</file>

<file path=xl/sharedStrings.xml><?xml version="1.0" encoding="utf-8"?>
<sst xmlns="http://schemas.openxmlformats.org/spreadsheetml/2006/main" count="595" uniqueCount="258">
  <si>
    <t>wettelijk kader</t>
  </si>
  <si>
    <t>subsidieaanvrager</t>
  </si>
  <si>
    <t>omschrijving activiteit</t>
  </si>
  <si>
    <t>DSV Jeugd</t>
  </si>
  <si>
    <t>DSV K&amp;C</t>
  </si>
  <si>
    <t>DSV PSS</t>
  </si>
  <si>
    <t>DSV Sport</t>
  </si>
  <si>
    <t>het vervoer van G-teams van sportverenigingen bij uitwedstrijden of toernooien</t>
  </si>
  <si>
    <t>DSV WWZ</t>
  </si>
  <si>
    <t>Begrotingspostsubsidie</t>
  </si>
  <si>
    <t>Incidentele subsidie</t>
  </si>
  <si>
    <t>incidentele subsidie</t>
  </si>
  <si>
    <t>TOTAAL K&amp;C</t>
  </si>
  <si>
    <t>TOTAAL PSS</t>
  </si>
  <si>
    <t>TOTAAL SPORT</t>
  </si>
  <si>
    <t>TOTAAL WWZ</t>
  </si>
  <si>
    <t>TOTAAL</t>
  </si>
  <si>
    <t>DSV K&amp;C, artikel 2</t>
  </si>
  <si>
    <t>DSV K&amp;C, artikel 3c en f</t>
  </si>
  <si>
    <t>KSV Handbal</t>
  </si>
  <si>
    <t>het bevorderen van sporten en bewegen</t>
  </si>
  <si>
    <t>SVW'27</t>
  </si>
  <si>
    <t>schoolvoetbaltoernooi</t>
  </si>
  <si>
    <t>SIU</t>
  </si>
  <si>
    <t>Heerhugowaardse Basketball Club</t>
  </si>
  <si>
    <t>het bevorderen van Sporten en bewegen</t>
  </si>
  <si>
    <t>Voetbalvereniging KSV</t>
  </si>
  <si>
    <t>Dutch Triatlon College</t>
  </si>
  <si>
    <t>Korfbalvereniging Apollo</t>
  </si>
  <si>
    <t>Volleybalvereniging Ardea</t>
  </si>
  <si>
    <t>WMC G-sport</t>
  </si>
  <si>
    <t>bedrag</t>
  </si>
  <si>
    <t>verlening</t>
  </si>
  <si>
    <t>verlening 2020</t>
  </si>
  <si>
    <t>vaststelling 2020</t>
  </si>
  <si>
    <t>periode *</t>
  </si>
  <si>
    <t>Totaal subsidie 2020</t>
  </si>
  <si>
    <t>* De subsidie wordt vastgesteld na afloop van de subsidieperiode.</t>
  </si>
  <si>
    <t>Handbalvereniging Tornado</t>
  </si>
  <si>
    <t>Bowls Club Heerhugowaard</t>
  </si>
  <si>
    <t>2018-2020</t>
  </si>
  <si>
    <t>Badmintonvereniging HHW'69</t>
  </si>
  <si>
    <t>2017-2020</t>
  </si>
  <si>
    <t>Bowling Vereniging Heerhugowaard
Fire Balls</t>
  </si>
  <si>
    <t>Stichting Cool kunst en cultuur</t>
  </si>
  <si>
    <t>Kunsteducatie en Podiumkunsten</t>
  </si>
  <si>
    <t>GGD Hollands Noorden</t>
  </si>
  <si>
    <t xml:space="preserve">DSV Sport </t>
  </si>
  <si>
    <t>BC The Herons</t>
  </si>
  <si>
    <t>het bevorderen van sport en bewegen</t>
  </si>
  <si>
    <t>2018-2021</t>
  </si>
  <si>
    <t>Zwem- en Poloclub Aquawaard</t>
  </si>
  <si>
    <t>Wonen Plus Welzijn</t>
  </si>
  <si>
    <t>Dagbesteding voor ouderen in wijkcentrum De Horst</t>
  </si>
  <si>
    <t>2019-2020</t>
  </si>
  <si>
    <t>Stichting Artotheek Heerhugowaard</t>
  </si>
  <si>
    <t>Kunst &amp; Atelierroute</t>
  </si>
  <si>
    <t>Exposities</t>
  </si>
  <si>
    <t>Jeugdeducatie en exposities met evenement</t>
  </si>
  <si>
    <t>2020</t>
  </si>
  <si>
    <t>Vervoersvereniging Heerhugowaard</t>
  </si>
  <si>
    <t>Hugohopper</t>
  </si>
  <si>
    <t>Stichting Mixtream</t>
  </si>
  <si>
    <t>Openlucht muziekfestival</t>
  </si>
  <si>
    <t>Stichting Jongerencentrum Kompleks</t>
  </si>
  <si>
    <t>Popmania</t>
  </si>
  <si>
    <t>2019-2021</t>
  </si>
  <si>
    <t>Fotoclub Heerhugowaard</t>
  </si>
  <si>
    <t>foto festival Tribute to Colour</t>
  </si>
  <si>
    <t>St. Hulp voor Minder validen (HvMv)</t>
  </si>
  <si>
    <t>Playing for Success</t>
  </si>
  <si>
    <t>Naschools aanbod van activiteiten ter voorkoming van onderwijsachterstanden</t>
  </si>
  <si>
    <t>Stichting intocht Sint Nicolaas</t>
  </si>
  <si>
    <t xml:space="preserve">ontvangst Sint Nicolaas </t>
  </si>
  <si>
    <t>Stichting Den Huygen Dijck</t>
  </si>
  <si>
    <t>Het poldermuseum als industrieel erfgoed en identiteitsdrager van Heerhugowaard, de collectie en het gemaal toegankelijk maken voor een breed publiek.</t>
  </si>
  <si>
    <t>Stichting Muziekkring Heerhugowaard</t>
  </si>
  <si>
    <t>Het organiseren van klassieke concerten</t>
  </si>
  <si>
    <t>MEE&amp;De Wering</t>
  </si>
  <si>
    <t>Integrale Vroeghulp</t>
  </si>
  <si>
    <t>Art. 1 Bureau Discriminatiezaken</t>
  </si>
  <si>
    <t>Slachtofferhulp</t>
  </si>
  <si>
    <t>uitvoering taken  Wet Gemeentelijke Antidiscriminatievoorzieningen (WGA)</t>
  </si>
  <si>
    <t>hulpverlening, preventie en belangenbehartiging delicten en/of verkeersongevallen</t>
  </si>
  <si>
    <t>GGZ NHN</t>
  </si>
  <si>
    <t>Stichting Babyspullen</t>
  </si>
  <si>
    <t>babystartpakketten</t>
  </si>
  <si>
    <t>Stichting de Waaier</t>
  </si>
  <si>
    <t>participatie van het bedrijfsleven ten gunste van het maatschappelijk veld</t>
  </si>
  <si>
    <t>Humanitas Noord-Kennemerland</t>
  </si>
  <si>
    <t>ontmoetingsactiviteiten voor kwetsbare ouderen</t>
  </si>
  <si>
    <t>Stichting Noordender Ontmoetingsclub</t>
  </si>
  <si>
    <t>Stichting De Vrolijkheid</t>
  </si>
  <si>
    <t>kwetsbaren vergroten hun kennis en vaardigheden waardoor zij beter zelf regie over hun eigen leven kunnen voeren.</t>
  </si>
  <si>
    <t>Stichting Z11 Jongerencoaching</t>
  </si>
  <si>
    <t>Stichting Taalwerkgroep Anderstaligen</t>
  </si>
  <si>
    <t>vergroten sociaal netwerk kwetsbaren</t>
  </si>
  <si>
    <t>Buurthuis De Ezel</t>
  </si>
  <si>
    <t>Alzheimer Nederland, afd. Noord-Kennemerland</t>
  </si>
  <si>
    <t>vergroten van de kennis en vaardigheden van sociaal kwetsbare inwoners, waardoor zij meer zelfredzaam worden</t>
  </si>
  <si>
    <t>Vita Accordeonistica '83</t>
  </si>
  <si>
    <t>uitvoering van een amateurkunstvereniging</t>
  </si>
  <si>
    <t>Project Home-Start en Home-Start+</t>
  </si>
  <si>
    <t>Maatwerk en aanvullende producten JGZ en VVE</t>
  </si>
  <si>
    <t>anoniem</t>
  </si>
  <si>
    <t>Uitje ouderen Heerhugowaard</t>
  </si>
  <si>
    <t>Stichting Heerhugowaard A Life</t>
  </si>
  <si>
    <t>het verzorgen van publieke mediadiensten in Hhw</t>
  </si>
  <si>
    <t>Stichting 4 en 5 mei</t>
  </si>
  <si>
    <t>herdenken 4 mei lustrumviering 5 mei</t>
  </si>
  <si>
    <t>Buurthuis De Hoeksteen</t>
  </si>
  <si>
    <t>2019-2022</t>
  </si>
  <si>
    <t>Stichting TAS</t>
  </si>
  <si>
    <t>Activiteiten voor de jeugd in De Horst</t>
  </si>
  <si>
    <t xml:space="preserve">Stichting Voedselbank </t>
  </si>
  <si>
    <t>het verstrekken van voedselpakketten</t>
  </si>
  <si>
    <t>Stichting Vier het Leven</t>
  </si>
  <si>
    <t>Leger des Heils 50/50 food De Horst</t>
  </si>
  <si>
    <t>Leger des Heils Bij Bosshardt, steunpunt Rivierenwijk</t>
  </si>
  <si>
    <t>depressiepreventie</t>
  </si>
  <si>
    <t>Handbalvereniging Hugo Girls</t>
  </si>
  <si>
    <t>Heerhugowaards Gemengd Koor</t>
  </si>
  <si>
    <t>HAK '79</t>
  </si>
  <si>
    <t>Organiseren van exposities van amateurkunstenaars</t>
  </si>
  <si>
    <t>Fanfare Hou en Trouw</t>
  </si>
  <si>
    <t>uitvoeringen door amateurkunstvereniging</t>
  </si>
  <si>
    <t>Stichting Zeekadetkorps Heerhugowaard</t>
  </si>
  <si>
    <t>sociaal culturele jeugdactiviteiten</t>
  </si>
  <si>
    <t>Scoutingvereniging St. Theresia &amp; St. Joris Noord</t>
  </si>
  <si>
    <t>Stichting Cultuurprijs Regio Alkmaar</t>
  </si>
  <si>
    <t>Stichting Brassica Musicals</t>
  </si>
  <si>
    <t>uitvoering door een amateurkunstvereniging</t>
  </si>
  <si>
    <t>Bibliotheek Kennemerwaard</t>
  </si>
  <si>
    <t>Project Veilig Puberen</t>
  </si>
  <si>
    <t>Stichting Kids with Attitude</t>
  </si>
  <si>
    <t>Stichting Jazzclub Heerhugowaard</t>
  </si>
  <si>
    <t>organiseren van festivals en manifestaties</t>
  </si>
  <si>
    <t>Harmonievereniging Het Blazersensemble</t>
  </si>
  <si>
    <t>uirvoering door een amateurkunstvereniging</t>
  </si>
  <si>
    <t>Stichting Forte Kinderopvang</t>
  </si>
  <si>
    <t xml:space="preserve">peuteropvangplaatsen voor peuters van niet-toeslagouders </t>
  </si>
  <si>
    <t>peuteropvangplaatsen voor doelgroeppeuters</t>
  </si>
  <si>
    <t>Peuteropvang</t>
  </si>
  <si>
    <t>Zangvereniging Popcorn</t>
  </si>
  <si>
    <t xml:space="preserve">Uitvoeringsregeling Leefbaarheidsfonds </t>
  </si>
  <si>
    <t>Leefbaarheidsfonds</t>
  </si>
  <si>
    <t>Stichting Babbels</t>
  </si>
  <si>
    <t>Villa Kakelbont</t>
  </si>
  <si>
    <t>tweewekelijks</t>
  </si>
  <si>
    <t>Mamacafé in Wijkcentrum De Zon</t>
  </si>
  <si>
    <t>Nieuwjaarsbuffet voor ouderen</t>
  </si>
  <si>
    <t>De Pieter Raat Stichting</t>
  </si>
  <si>
    <t>wijkactiviteiten</t>
  </si>
  <si>
    <t>Algemene Voorziening</t>
  </si>
  <si>
    <t>RCO De Hoofdzaak</t>
  </si>
  <si>
    <t>GGZ clientondersteuning in de regio</t>
  </si>
  <si>
    <t>Bibliotheekwerk</t>
  </si>
  <si>
    <t>Stichting Sociaal Cultureel (072)</t>
  </si>
  <si>
    <t>Stichting Zomertoer</t>
  </si>
  <si>
    <t xml:space="preserve">organiseren van festivals </t>
  </si>
  <si>
    <t>organiseren van festivals</t>
  </si>
  <si>
    <t>IKK Vergutas</t>
  </si>
  <si>
    <t>Stichting De Grote Prijs</t>
  </si>
  <si>
    <t>educatief aanbod theaterkunst voor de jeugd</t>
  </si>
  <si>
    <t>Stichting Present</t>
  </si>
  <si>
    <t>ondersteuning van vrijwilligers gericht op het vergroten van zelfstandigheid en toename van het aantal vrijwilligers</t>
  </si>
  <si>
    <t>Blosse Opvang</t>
  </si>
  <si>
    <t>buurtfeest De Wende, fase 1a en 1b De Draai</t>
  </si>
  <si>
    <t>Reuma Volleybal</t>
  </si>
  <si>
    <t>activiteiten die gericht zijn op inwoners met een beperking of chronische ziekte</t>
  </si>
  <si>
    <t>aanvulling</t>
  </si>
  <si>
    <t>Showdown</t>
  </si>
  <si>
    <t>Stichting Life Center</t>
  </si>
  <si>
    <t>Subsidieregeling Evenementen Heerhugowaard 2019</t>
  </si>
  <si>
    <t>Categorie Kunst &amp; Cultuur</t>
  </si>
  <si>
    <t>St. Popweekend HHW</t>
  </si>
  <si>
    <t>Karavaan theater op locatie</t>
  </si>
  <si>
    <t>Stichting HHW Live</t>
  </si>
  <si>
    <t>Stichting Koningsdagfeest</t>
  </si>
  <si>
    <t>theater op locatie</t>
  </si>
  <si>
    <t>organisatie Zomertoer</t>
  </si>
  <si>
    <t>organisatie Heerhugowaard Live</t>
  </si>
  <si>
    <t>organisatie Koningsdagactiviteiten</t>
  </si>
  <si>
    <t>organisatie Popweekend</t>
  </si>
  <si>
    <t>St.Sociaal Cultureel (072)</t>
  </si>
  <si>
    <t>75 jaar bevrijding</t>
  </si>
  <si>
    <t>De Pieter Raat Stichting Locatie Hugo-Waard</t>
  </si>
  <si>
    <t>buurtfeest Middenweg-Zuid</t>
  </si>
  <si>
    <t>wekelijkse ouderensoos wijkcentrum De Zon</t>
  </si>
  <si>
    <t>wekelijks</t>
  </si>
  <si>
    <t>Allente Opvang</t>
  </si>
  <si>
    <t>Rechtswinkel Noord-Holland Noord</t>
  </si>
  <si>
    <t>Stichting Orchestre Partout</t>
  </si>
  <si>
    <t>Koningsdag Luipaardpark</t>
  </si>
  <si>
    <t>traptrekker- skelter - step - race</t>
  </si>
  <si>
    <t>Koningsdag 't Kruis</t>
  </si>
  <si>
    <t>wekelijkse wandelgroep 'De Meelopers'</t>
  </si>
  <si>
    <t>Stevig ouderschap-traject</t>
  </si>
  <si>
    <t>opening Caminopaadjes HHW De Noord</t>
  </si>
  <si>
    <t>juni 2020</t>
  </si>
  <si>
    <t>St. Beheer Wijkcentrum De Zon</t>
  </si>
  <si>
    <t>beheer en exploitatie van een wijkontmoetings- en activiteitencentrum in Stad van de Zon</t>
  </si>
  <si>
    <t>Kinder Vakantie Spelen HHW De Noord</t>
  </si>
  <si>
    <t>10-13 augustus</t>
  </si>
  <si>
    <t>100-jarig bestaan 4 staten Rustenburgerweg</t>
  </si>
  <si>
    <t>25 juli 2020</t>
  </si>
  <si>
    <t>26-09-2020</t>
  </si>
  <si>
    <t>buurtbarbecue Speenkruidstraat</t>
  </si>
  <si>
    <t>buurtbarbecue Zuiderlicht</t>
  </si>
  <si>
    <t>buurtbarbecue Anna van Bossetuin</t>
  </si>
  <si>
    <t>Camping Dijk en Waard</t>
  </si>
  <si>
    <t>Spel serious game Camping Dijk en Waard</t>
  </si>
  <si>
    <t>project M@ZL, passend onderwijs</t>
  </si>
  <si>
    <t>2020-2023</t>
  </si>
  <si>
    <t>project kerstengelen</t>
  </si>
  <si>
    <t xml:space="preserve">buurtfeest Jan van Goyenstraat. </t>
  </si>
  <si>
    <t>brede schoolbeleid</t>
  </si>
  <si>
    <t>St. Blosse</t>
  </si>
  <si>
    <t>onderwijskansenbeleid</t>
  </si>
  <si>
    <t>2020-2022</t>
  </si>
  <si>
    <t xml:space="preserve">                                                                         subsidieregister 2020</t>
  </si>
  <si>
    <t>St. Cool</t>
  </si>
  <si>
    <t>cultuurverbinder</t>
  </si>
  <si>
    <t>2020-2021</t>
  </si>
  <si>
    <t>buurtfeest</t>
  </si>
  <si>
    <t>Sr Jeugd</t>
  </si>
  <si>
    <t>Sr Jeugd, artikel 3b</t>
  </si>
  <si>
    <t>St. Blosse Onderwijs</t>
  </si>
  <si>
    <t xml:space="preserve">St. Allente Onderwijs </t>
  </si>
  <si>
    <t>TOTAAL JEUGD</t>
  </si>
  <si>
    <t>SUBTOTAAL JEUGD art 3a</t>
  </si>
  <si>
    <t>SUBTOTAAL JEUGD art 3b</t>
  </si>
  <si>
    <t>SUBTOTAAL PVE art 3 lid 1</t>
  </si>
  <si>
    <t>SUBTOTAAL PVE art 3 lid 2-4</t>
  </si>
  <si>
    <t>TOTAAL PVE</t>
  </si>
  <si>
    <t>Subsidieregeling PVE, artikel 3 lid 1</t>
  </si>
  <si>
    <t>DSV  Jeugd, artikel 3a</t>
  </si>
  <si>
    <t>Subsidieregeling PVE, artikel 3 lid 2 - 4</t>
  </si>
  <si>
    <t>SUBTOTAAL K&amp;C art 2</t>
  </si>
  <si>
    <t>SUBTOTAAL K&amp;C art 3a, b, d en e</t>
  </si>
  <si>
    <t>DSV K&amp;C, artikel 3a, b, d en e</t>
  </si>
  <si>
    <t>SUBTOTAAL K&amp;C art 3c en f</t>
  </si>
  <si>
    <t>TOTAAL EVENEMENTEN</t>
  </si>
  <si>
    <t>TOTAAL BEGROTINGSPOST</t>
  </si>
  <si>
    <t>TOTAAL INCIDENTEEL</t>
  </si>
  <si>
    <t>TOTAAL LEEFBAARHEIDSFONDS</t>
  </si>
  <si>
    <t>wensboom</t>
  </si>
  <si>
    <t>18-20 dec 2020</t>
  </si>
  <si>
    <t>preventie activiteiten</t>
  </si>
  <si>
    <t>kralenkaarten maken</t>
  </si>
  <si>
    <t xml:space="preserve">wekelijks </t>
  </si>
  <si>
    <t>Combinatiefunctionarissen</t>
  </si>
  <si>
    <t>Stichting Veldzorg Oosterdel</t>
  </si>
  <si>
    <t>onderzoek en herstel oevers Oosterdel</t>
  </si>
  <si>
    <t xml:space="preserve">VoorZorg  </t>
  </si>
  <si>
    <t>Cultuurprijs</t>
  </si>
  <si>
    <t>versie 05-10-2022</t>
  </si>
  <si>
    <t>Programma amateurs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</si>
</sst>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5" borderId="5" applyNumberFormat="0" applyFont="0" applyFill="0" applyAlignment="0"/>
  </cellStyleXfs>
  <cellXfs count="6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4" xfId="0" applyBorder="1"/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49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4" fontId="1" fillId="2" borderId="1" xfId="0" applyNumberFormat="1" applyFont="1" applyFill="1" applyBorder="1"/>
    <xf numFmtId="44" fontId="0" fillId="2" borderId="1" xfId="0" applyNumberFormat="1" applyFill="1" applyBorder="1"/>
    <xf numFmtId="44" fontId="0" fillId="0" borderId="1" xfId="0" applyNumberFormat="1" applyBorder="1" applyAlignment="1">
      <alignment vertical="top"/>
    </xf>
    <xf numFmtId="44" fontId="0" fillId="0" borderId="0" xfId="0" applyNumberFormat="1"/>
    <xf numFmtId="44" fontId="0" fillId="6" borderId="1" xfId="0" applyNumberFormat="1" applyFill="1" applyBorder="1" applyAlignment="1">
      <alignment vertical="top"/>
    </xf>
    <xf numFmtId="0" fontId="0" fillId="7" borderId="3" xfId="0" applyFill="1" applyBorder="1"/>
    <xf numFmtId="0" fontId="0" fillId="0" borderId="3" xfId="0" applyBorder="1"/>
    <xf numFmtId="44" fontId="0" fillId="0" borderId="3" xfId="0" applyNumberFormat="1" applyBorder="1"/>
    <xf numFmtId="4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top"/>
    </xf>
    <xf numFmtId="44" fontId="0" fillId="8" borderId="1" xfId="0" applyNumberFormat="1" applyFill="1" applyBorder="1" applyAlignment="1">
      <alignment vertical="top"/>
    </xf>
    <xf numFmtId="0" fontId="0" fillId="0" borderId="6" xfId="0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44" fontId="0" fillId="4" borderId="1" xfId="0" applyNumberFormat="1" applyFill="1" applyBorder="1" applyAlignment="1">
      <alignment vertical="top"/>
    </xf>
    <xf numFmtId="49" fontId="0" fillId="4" borderId="1" xfId="0" applyNumberForma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4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44" fontId="1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4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44" fontId="6" fillId="0" borderId="1" xfId="0" applyNumberFormat="1" applyFont="1" applyBorder="1" applyAlignment="1">
      <alignment vertical="top"/>
    </xf>
    <xf numFmtId="44" fontId="0" fillId="0" borderId="0" xfId="0" applyNumberFormat="1" applyAlignment="1">
      <alignment vertical="top"/>
    </xf>
    <xf numFmtId="44" fontId="2" fillId="0" borderId="1" xfId="0" applyNumberFormat="1" applyFont="1" applyBorder="1" applyAlignment="1">
      <alignment vertical="top"/>
    </xf>
    <xf numFmtId="44" fontId="2" fillId="6" borderId="1" xfId="0" applyNumberFormat="1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49" fontId="0" fillId="6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44" fontId="1" fillId="3" borderId="1" xfId="0" applyNumberFormat="1" applyFon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44" fontId="0" fillId="3" borderId="1" xfId="0" applyNumberForma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4" fontId="1" fillId="2" borderId="2" xfId="0" applyNumberFormat="1" applyFont="1" applyFill="1" applyBorder="1" applyAlignment="1">
      <alignment vertical="top"/>
    </xf>
    <xf numFmtId="43" fontId="0" fillId="2" borderId="2" xfId="0" applyNumberFormat="1" applyFill="1" applyBorder="1" applyAlignment="1">
      <alignment vertical="top"/>
    </xf>
  </cellXfs>
  <cellStyles count="2">
    <cellStyle name="rand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3"/>
  <sheetViews>
    <sheetView tabSelected="1" zoomScaleNormal="100" workbookViewId="0">
      <pane ySplit="2" topLeftCell="A172" activePane="bottomLeft" state="frozen"/>
      <selection pane="bottomLeft" activeCell="A181" sqref="A181"/>
    </sheetView>
  </sheetViews>
  <sheetFormatPr defaultRowHeight="15" x14ac:dyDescent="0.25"/>
  <cols>
    <col min="1" max="1" width="27.28515625" style="2" customWidth="1"/>
    <col min="2" max="2" width="43.5703125" style="2" customWidth="1"/>
    <col min="3" max="3" width="50.7109375" style="2" customWidth="1"/>
    <col min="4" max="4" width="14" style="14" bestFit="1" customWidth="1"/>
    <col min="5" max="5" width="14" style="9" customWidth="1"/>
    <col min="6" max="6" width="16.5703125" style="14" customWidth="1"/>
    <col min="7" max="7" width="16.5703125" bestFit="1" customWidth="1"/>
  </cols>
  <sheetData>
    <row r="1" spans="1:8" x14ac:dyDescent="0.25">
      <c r="A1" s="16" t="s">
        <v>256</v>
      </c>
      <c r="B1" s="17" t="s">
        <v>220</v>
      </c>
      <c r="C1" s="17"/>
      <c r="D1" s="18"/>
      <c r="E1" s="19"/>
      <c r="F1" s="18"/>
    </row>
    <row r="2" spans="1:8" ht="15" customHeight="1" x14ac:dyDescent="0.25">
      <c r="A2" s="1" t="s">
        <v>0</v>
      </c>
      <c r="B2" s="1" t="s">
        <v>1</v>
      </c>
      <c r="C2" s="1" t="s">
        <v>2</v>
      </c>
      <c r="D2" s="11" t="s">
        <v>33</v>
      </c>
      <c r="E2" s="10" t="s">
        <v>32</v>
      </c>
      <c r="F2" s="11" t="s">
        <v>34</v>
      </c>
    </row>
    <row r="3" spans="1:8" x14ac:dyDescent="0.25">
      <c r="A3" s="1" t="s">
        <v>236</v>
      </c>
      <c r="B3" s="1"/>
      <c r="C3" s="1"/>
      <c r="D3" s="11" t="s">
        <v>31</v>
      </c>
      <c r="E3" s="10" t="s">
        <v>35</v>
      </c>
      <c r="F3" s="12"/>
    </row>
    <row r="4" spans="1:8" s="27" customFormat="1" ht="15.75" customHeight="1" x14ac:dyDescent="0.25">
      <c r="A4" s="3" t="s">
        <v>3</v>
      </c>
      <c r="B4" s="5" t="s">
        <v>126</v>
      </c>
      <c r="C4" s="5" t="s">
        <v>127</v>
      </c>
      <c r="D4" s="25">
        <v>3700</v>
      </c>
      <c r="E4" s="26">
        <v>2020</v>
      </c>
      <c r="F4" s="13">
        <v>3700</v>
      </c>
    </row>
    <row r="5" spans="1:8" s="27" customFormat="1" ht="15.75" customHeight="1" x14ac:dyDescent="0.25">
      <c r="A5" s="3" t="s">
        <v>3</v>
      </c>
      <c r="B5" s="5" t="s">
        <v>128</v>
      </c>
      <c r="C5" s="5" t="s">
        <v>127</v>
      </c>
      <c r="D5" s="25">
        <v>3000</v>
      </c>
      <c r="E5" s="26">
        <v>2020</v>
      </c>
      <c r="F5" s="13">
        <v>3000</v>
      </c>
      <c r="H5" s="28"/>
    </row>
    <row r="6" spans="1:8" s="27" customFormat="1" x14ac:dyDescent="0.25">
      <c r="A6" s="29" t="s">
        <v>230</v>
      </c>
      <c r="B6" s="29"/>
      <c r="C6" s="30"/>
      <c r="D6" s="31">
        <f>SUM(D4:D5)</f>
        <v>6700</v>
      </c>
      <c r="E6" s="32"/>
      <c r="F6" s="31">
        <f>SUM(F4:F5)</f>
        <v>6700</v>
      </c>
    </row>
    <row r="7" spans="1:8" s="27" customFormat="1" ht="16.5" customHeight="1" x14ac:dyDescent="0.25">
      <c r="A7" s="33" t="s">
        <v>226</v>
      </c>
      <c r="B7" s="34"/>
      <c r="C7" s="35"/>
      <c r="D7" s="36"/>
      <c r="E7" s="37"/>
      <c r="F7" s="36"/>
    </row>
    <row r="8" spans="1:8" s="27" customFormat="1" ht="15.75" customHeight="1" x14ac:dyDescent="0.25">
      <c r="A8" s="3" t="s">
        <v>225</v>
      </c>
      <c r="B8" s="3" t="s">
        <v>228</v>
      </c>
      <c r="C8" s="5" t="s">
        <v>216</v>
      </c>
      <c r="D8" s="13">
        <v>22500</v>
      </c>
      <c r="E8" s="20" t="s">
        <v>219</v>
      </c>
      <c r="F8" s="21"/>
    </row>
    <row r="9" spans="1:8" s="27" customFormat="1" ht="15.75" customHeight="1" x14ac:dyDescent="0.25">
      <c r="A9" s="3" t="s">
        <v>225</v>
      </c>
      <c r="B9" s="3" t="s">
        <v>227</v>
      </c>
      <c r="C9" s="5" t="s">
        <v>216</v>
      </c>
      <c r="D9" s="13">
        <v>9250</v>
      </c>
      <c r="E9" s="20" t="s">
        <v>219</v>
      </c>
      <c r="F9" s="21"/>
    </row>
    <row r="10" spans="1:8" s="27" customFormat="1" x14ac:dyDescent="0.25">
      <c r="A10" s="29" t="s">
        <v>231</v>
      </c>
      <c r="B10" s="29"/>
      <c r="C10" s="30"/>
      <c r="D10" s="31">
        <f>SUM(D8:D9)</f>
        <v>31750</v>
      </c>
      <c r="E10" s="32"/>
      <c r="F10" s="31">
        <f>SUM(F8:F9)</f>
        <v>0</v>
      </c>
    </row>
    <row r="11" spans="1:8" s="27" customFormat="1" x14ac:dyDescent="0.25">
      <c r="A11" s="38" t="s">
        <v>229</v>
      </c>
      <c r="B11" s="38"/>
      <c r="C11" s="39"/>
      <c r="D11" s="40">
        <f>D6+D10</f>
        <v>38450</v>
      </c>
      <c r="E11" s="41"/>
      <c r="F11" s="40">
        <f>F6+F10</f>
        <v>6700</v>
      </c>
    </row>
    <row r="12" spans="1:8" s="27" customFormat="1" x14ac:dyDescent="0.25">
      <c r="A12" s="42" t="s">
        <v>235</v>
      </c>
      <c r="B12" s="34"/>
      <c r="C12" s="34"/>
      <c r="D12" s="43"/>
      <c r="E12" s="44"/>
      <c r="F12" s="36"/>
    </row>
    <row r="13" spans="1:8" s="27" customFormat="1" ht="30" x14ac:dyDescent="0.25">
      <c r="A13" s="3" t="s">
        <v>142</v>
      </c>
      <c r="B13" s="3" t="s">
        <v>139</v>
      </c>
      <c r="C13" s="5" t="s">
        <v>140</v>
      </c>
      <c r="D13" s="13">
        <v>21304</v>
      </c>
      <c r="E13" s="20" t="s">
        <v>59</v>
      </c>
      <c r="F13" s="15">
        <v>12669.82</v>
      </c>
    </row>
    <row r="14" spans="1:8" s="27" customFormat="1" ht="30" x14ac:dyDescent="0.25">
      <c r="A14" s="3" t="s">
        <v>142</v>
      </c>
      <c r="B14" s="3" t="s">
        <v>146</v>
      </c>
      <c r="C14" s="5" t="s">
        <v>140</v>
      </c>
      <c r="D14" s="13">
        <v>51940</v>
      </c>
      <c r="E14" s="20" t="s">
        <v>59</v>
      </c>
      <c r="F14" s="15">
        <v>17918.88</v>
      </c>
    </row>
    <row r="15" spans="1:8" s="27" customFormat="1" ht="30" x14ac:dyDescent="0.25">
      <c r="A15" s="3" t="s">
        <v>142</v>
      </c>
      <c r="B15" s="3" t="s">
        <v>147</v>
      </c>
      <c r="C15" s="5" t="s">
        <v>140</v>
      </c>
      <c r="D15" s="13">
        <v>31185</v>
      </c>
      <c r="E15" s="20" t="s">
        <v>59</v>
      </c>
      <c r="F15" s="15">
        <v>13669.66</v>
      </c>
    </row>
    <row r="16" spans="1:8" s="27" customFormat="1" ht="30" x14ac:dyDescent="0.25">
      <c r="A16" s="3" t="s">
        <v>142</v>
      </c>
      <c r="B16" s="3" t="s">
        <v>166</v>
      </c>
      <c r="C16" s="5" t="s">
        <v>140</v>
      </c>
      <c r="D16" s="13">
        <v>178421</v>
      </c>
      <c r="E16" s="20" t="s">
        <v>59</v>
      </c>
      <c r="F16" s="15">
        <v>133408.45000000001</v>
      </c>
    </row>
    <row r="17" spans="1:8" s="27" customFormat="1" ht="30" x14ac:dyDescent="0.25">
      <c r="A17" s="3" t="s">
        <v>142</v>
      </c>
      <c r="B17" s="3" t="s">
        <v>190</v>
      </c>
      <c r="C17" s="5" t="s">
        <v>140</v>
      </c>
      <c r="D17" s="13">
        <v>84381</v>
      </c>
      <c r="E17" s="20" t="s">
        <v>59</v>
      </c>
      <c r="F17" s="13">
        <v>28662.69</v>
      </c>
    </row>
    <row r="18" spans="1:8" s="27" customFormat="1" x14ac:dyDescent="0.25">
      <c r="A18" s="29" t="s">
        <v>232</v>
      </c>
      <c r="B18" s="7"/>
      <c r="C18" s="7"/>
      <c r="D18" s="31">
        <f>SUM(D13:D17)</f>
        <v>367231</v>
      </c>
      <c r="E18" s="32"/>
      <c r="F18" s="31">
        <f>SUM(F13:F17)</f>
        <v>206329.5</v>
      </c>
    </row>
    <row r="19" spans="1:8" s="27" customFormat="1" x14ac:dyDescent="0.25">
      <c r="A19" s="42" t="s">
        <v>237</v>
      </c>
      <c r="B19" s="34"/>
      <c r="C19" s="34"/>
      <c r="D19" s="43"/>
      <c r="E19" s="44"/>
      <c r="F19" s="36"/>
    </row>
    <row r="20" spans="1:8" s="27" customFormat="1" x14ac:dyDescent="0.25">
      <c r="A20" s="3" t="s">
        <v>142</v>
      </c>
      <c r="B20" s="3" t="s">
        <v>139</v>
      </c>
      <c r="C20" s="5" t="s">
        <v>141</v>
      </c>
      <c r="D20" s="25">
        <v>44624</v>
      </c>
      <c r="E20" s="26">
        <v>2020</v>
      </c>
      <c r="F20" s="15">
        <v>37602.06</v>
      </c>
    </row>
    <row r="21" spans="1:8" s="27" customFormat="1" x14ac:dyDescent="0.25">
      <c r="A21" s="3" t="s">
        <v>142</v>
      </c>
      <c r="B21" s="3" t="s">
        <v>166</v>
      </c>
      <c r="C21" s="5" t="s">
        <v>141</v>
      </c>
      <c r="D21" s="45">
        <v>266706.45</v>
      </c>
      <c r="E21" s="26">
        <v>2020</v>
      </c>
      <c r="F21" s="15">
        <v>266706.45</v>
      </c>
      <c r="H21" s="28"/>
    </row>
    <row r="22" spans="1:8" s="27" customFormat="1" x14ac:dyDescent="0.25">
      <c r="A22" s="3" t="s">
        <v>142</v>
      </c>
      <c r="B22" s="3" t="s">
        <v>190</v>
      </c>
      <c r="C22" s="5" t="s">
        <v>141</v>
      </c>
      <c r="D22" s="45">
        <v>76224</v>
      </c>
      <c r="E22" s="26">
        <v>2020</v>
      </c>
      <c r="F22" s="45">
        <v>62682.5</v>
      </c>
      <c r="G22" s="46"/>
      <c r="H22" s="28"/>
    </row>
    <row r="23" spans="1:8" s="27" customFormat="1" x14ac:dyDescent="0.25">
      <c r="A23" s="29" t="s">
        <v>233</v>
      </c>
      <c r="B23" s="7"/>
      <c r="C23" s="7"/>
      <c r="D23" s="31">
        <f>SUM(D20:D22)</f>
        <v>387554.45</v>
      </c>
      <c r="E23" s="32"/>
      <c r="F23" s="31">
        <f>SUM(F20:F22)</f>
        <v>366991.01</v>
      </c>
    </row>
    <row r="24" spans="1:8" s="27" customFormat="1" x14ac:dyDescent="0.25">
      <c r="A24" s="38" t="s">
        <v>234</v>
      </c>
      <c r="B24" s="38"/>
      <c r="C24" s="39"/>
      <c r="D24" s="40">
        <f>D18+D23</f>
        <v>754785.45</v>
      </c>
      <c r="E24" s="41"/>
      <c r="F24" s="40">
        <f>F18+F23</f>
        <v>573320.51</v>
      </c>
    </row>
    <row r="25" spans="1:8" s="27" customFormat="1" x14ac:dyDescent="0.25">
      <c r="A25" s="42" t="s">
        <v>17</v>
      </c>
      <c r="B25" s="42"/>
      <c r="C25" s="33"/>
      <c r="D25" s="36"/>
      <c r="E25" s="37"/>
      <c r="F25" s="36"/>
    </row>
    <row r="26" spans="1:8" s="27" customFormat="1" x14ac:dyDescent="0.25">
      <c r="A26" s="3" t="s">
        <v>4</v>
      </c>
      <c r="B26" s="3" t="s">
        <v>129</v>
      </c>
      <c r="C26" s="5" t="s">
        <v>255</v>
      </c>
      <c r="D26" s="13">
        <v>5585</v>
      </c>
      <c r="E26" s="20" t="s">
        <v>59</v>
      </c>
      <c r="F26" s="21"/>
    </row>
    <row r="27" spans="1:8" s="27" customFormat="1" x14ac:dyDescent="0.25">
      <c r="A27" s="29" t="s">
        <v>238</v>
      </c>
      <c r="B27" s="7"/>
      <c r="C27" s="8"/>
      <c r="D27" s="31">
        <f>SUM(D26:D26)</f>
        <v>5585</v>
      </c>
      <c r="E27" s="32"/>
      <c r="F27" s="31">
        <f>SUM(F26)</f>
        <v>0</v>
      </c>
    </row>
    <row r="28" spans="1:8" s="27" customFormat="1" x14ac:dyDescent="0.25">
      <c r="A28" s="42" t="s">
        <v>240</v>
      </c>
      <c r="B28" s="42"/>
      <c r="C28" s="33"/>
      <c r="D28" s="36"/>
      <c r="E28" s="37"/>
      <c r="F28" s="36"/>
    </row>
    <row r="29" spans="1:8" s="27" customFormat="1" x14ac:dyDescent="0.25">
      <c r="A29" s="3" t="s">
        <v>4</v>
      </c>
      <c r="B29" s="3" t="s">
        <v>55</v>
      </c>
      <c r="C29" s="5" t="s">
        <v>56</v>
      </c>
      <c r="D29" s="13">
        <v>5040</v>
      </c>
      <c r="E29" s="20">
        <v>2020</v>
      </c>
      <c r="F29" s="13">
        <v>5040</v>
      </c>
    </row>
    <row r="30" spans="1:8" s="27" customFormat="1" x14ac:dyDescent="0.25">
      <c r="A30" s="3" t="s">
        <v>4</v>
      </c>
      <c r="B30" s="3" t="s">
        <v>76</v>
      </c>
      <c r="C30" s="5" t="s">
        <v>77</v>
      </c>
      <c r="D30" s="13">
        <v>8750</v>
      </c>
      <c r="E30" s="20" t="s">
        <v>59</v>
      </c>
      <c r="F30" s="13">
        <v>4480.12</v>
      </c>
    </row>
    <row r="31" spans="1:8" s="27" customFormat="1" x14ac:dyDescent="0.25">
      <c r="A31" s="3" t="s">
        <v>4</v>
      </c>
      <c r="B31" s="3" t="s">
        <v>67</v>
      </c>
      <c r="C31" s="5" t="s">
        <v>68</v>
      </c>
      <c r="D31" s="13">
        <v>1000</v>
      </c>
      <c r="E31" s="20" t="s">
        <v>59</v>
      </c>
      <c r="F31" s="13">
        <v>1000</v>
      </c>
    </row>
    <row r="32" spans="1:8" s="27" customFormat="1" x14ac:dyDescent="0.25">
      <c r="A32" s="3" t="s">
        <v>4</v>
      </c>
      <c r="B32" s="3" t="s">
        <v>134</v>
      </c>
      <c r="C32" s="5" t="s">
        <v>131</v>
      </c>
      <c r="D32" s="13">
        <v>1900</v>
      </c>
      <c r="E32" s="20" t="s">
        <v>59</v>
      </c>
      <c r="F32" s="13">
        <v>1900</v>
      </c>
    </row>
    <row r="33" spans="1:6" s="27" customFormat="1" x14ac:dyDescent="0.25">
      <c r="A33" s="3" t="s">
        <v>4</v>
      </c>
      <c r="B33" s="3" t="s">
        <v>135</v>
      </c>
      <c r="C33" s="5" t="s">
        <v>136</v>
      </c>
      <c r="D33" s="13">
        <v>1500</v>
      </c>
      <c r="E33" s="20" t="s">
        <v>59</v>
      </c>
      <c r="F33" s="13">
        <v>1500</v>
      </c>
    </row>
    <row r="34" spans="1:6" s="27" customFormat="1" x14ac:dyDescent="0.25">
      <c r="A34" s="3" t="s">
        <v>4</v>
      </c>
      <c r="B34" s="3" t="s">
        <v>157</v>
      </c>
      <c r="C34" s="5" t="s">
        <v>159</v>
      </c>
      <c r="D34" s="13">
        <v>250</v>
      </c>
      <c r="E34" s="20" t="s">
        <v>59</v>
      </c>
      <c r="F34" s="13">
        <v>0</v>
      </c>
    </row>
    <row r="35" spans="1:6" s="27" customFormat="1" x14ac:dyDescent="0.25">
      <c r="A35" s="3" t="s">
        <v>4</v>
      </c>
      <c r="B35" s="3" t="s">
        <v>158</v>
      </c>
      <c r="C35" s="5" t="s">
        <v>160</v>
      </c>
      <c r="D35" s="13">
        <v>250</v>
      </c>
      <c r="E35" s="20" t="s">
        <v>59</v>
      </c>
      <c r="F35" s="13">
        <v>250</v>
      </c>
    </row>
    <row r="36" spans="1:6" s="27" customFormat="1" x14ac:dyDescent="0.25">
      <c r="A36" s="3" t="s">
        <v>4</v>
      </c>
      <c r="B36" s="3" t="s">
        <v>162</v>
      </c>
      <c r="C36" s="5" t="s">
        <v>163</v>
      </c>
      <c r="D36" s="13">
        <v>7000</v>
      </c>
      <c r="E36" s="20" t="s">
        <v>59</v>
      </c>
      <c r="F36" s="13">
        <v>7000</v>
      </c>
    </row>
    <row r="37" spans="1:6" s="27" customFormat="1" x14ac:dyDescent="0.25">
      <c r="A37" s="29" t="s">
        <v>239</v>
      </c>
      <c r="B37" s="7"/>
      <c r="C37" s="8"/>
      <c r="D37" s="31">
        <f>SUM(D29:D36)</f>
        <v>25690</v>
      </c>
      <c r="E37" s="32"/>
      <c r="F37" s="31">
        <f>SUM(F29:F36)</f>
        <v>21170.12</v>
      </c>
    </row>
    <row r="38" spans="1:6" s="27" customFormat="1" x14ac:dyDescent="0.25">
      <c r="A38" s="42" t="s">
        <v>18</v>
      </c>
      <c r="B38" s="42"/>
      <c r="C38" s="33"/>
      <c r="D38" s="36"/>
      <c r="E38" s="37"/>
      <c r="F38" s="36"/>
    </row>
    <row r="39" spans="1:6" s="27" customFormat="1" x14ac:dyDescent="0.25">
      <c r="A39" s="4" t="s">
        <v>4</v>
      </c>
      <c r="B39" s="3" t="s">
        <v>55</v>
      </c>
      <c r="C39" s="5" t="s">
        <v>57</v>
      </c>
      <c r="D39" s="13">
        <v>2000</v>
      </c>
      <c r="E39" s="20">
        <v>2020</v>
      </c>
      <c r="F39" s="13">
        <v>15</v>
      </c>
    </row>
    <row r="40" spans="1:6" s="27" customFormat="1" x14ac:dyDescent="0.25">
      <c r="A40" s="3" t="s">
        <v>4</v>
      </c>
      <c r="B40" s="3" t="s">
        <v>100</v>
      </c>
      <c r="C40" s="3" t="s">
        <v>101</v>
      </c>
      <c r="D40" s="13">
        <v>1440</v>
      </c>
      <c r="E40" s="20" t="s">
        <v>59</v>
      </c>
      <c r="F40" s="13">
        <v>0</v>
      </c>
    </row>
    <row r="41" spans="1:6" s="27" customFormat="1" x14ac:dyDescent="0.25">
      <c r="A41" s="3" t="s">
        <v>4</v>
      </c>
      <c r="B41" s="3" t="s">
        <v>121</v>
      </c>
      <c r="C41" s="5" t="s">
        <v>101</v>
      </c>
      <c r="D41" s="13">
        <v>1000</v>
      </c>
      <c r="E41" s="20" t="s">
        <v>59</v>
      </c>
      <c r="F41" s="13">
        <v>1000</v>
      </c>
    </row>
    <row r="42" spans="1:6" s="27" customFormat="1" x14ac:dyDescent="0.25">
      <c r="A42" s="3" t="s">
        <v>4</v>
      </c>
      <c r="B42" s="3" t="s">
        <v>122</v>
      </c>
      <c r="C42" s="5" t="s">
        <v>123</v>
      </c>
      <c r="D42" s="13">
        <v>2000</v>
      </c>
      <c r="E42" s="20" t="s">
        <v>59</v>
      </c>
      <c r="F42" s="13">
        <v>2000</v>
      </c>
    </row>
    <row r="43" spans="1:6" s="27" customFormat="1" x14ac:dyDescent="0.25">
      <c r="A43" s="3" t="s">
        <v>4</v>
      </c>
      <c r="B43" s="3" t="s">
        <v>124</v>
      </c>
      <c r="C43" s="5" t="s">
        <v>125</v>
      </c>
      <c r="D43" s="13">
        <v>7600</v>
      </c>
      <c r="E43" s="20" t="s">
        <v>59</v>
      </c>
      <c r="F43" s="47">
        <v>5647.19</v>
      </c>
    </row>
    <row r="44" spans="1:6" s="27" customFormat="1" x14ac:dyDescent="0.25">
      <c r="A44" s="3" t="s">
        <v>4</v>
      </c>
      <c r="B44" s="3" t="s">
        <v>130</v>
      </c>
      <c r="C44" s="5" t="s">
        <v>131</v>
      </c>
      <c r="D44" s="13">
        <v>2600</v>
      </c>
      <c r="E44" s="20" t="s">
        <v>59</v>
      </c>
      <c r="F44" s="13">
        <v>2600</v>
      </c>
    </row>
    <row r="45" spans="1:6" s="27" customFormat="1" x14ac:dyDescent="0.25">
      <c r="A45" s="3" t="s">
        <v>4</v>
      </c>
      <c r="B45" s="3" t="s">
        <v>137</v>
      </c>
      <c r="C45" s="5" t="s">
        <v>138</v>
      </c>
      <c r="D45" s="13">
        <v>7600</v>
      </c>
      <c r="E45" s="20" t="s">
        <v>59</v>
      </c>
      <c r="F45" s="13">
        <v>6654</v>
      </c>
    </row>
    <row r="46" spans="1:6" s="27" customFormat="1" x14ac:dyDescent="0.25">
      <c r="A46" s="3" t="s">
        <v>4</v>
      </c>
      <c r="B46" s="3" t="s">
        <v>143</v>
      </c>
      <c r="C46" s="5" t="s">
        <v>131</v>
      </c>
      <c r="D46" s="13">
        <v>1000</v>
      </c>
      <c r="E46" s="20" t="s">
        <v>59</v>
      </c>
      <c r="F46" s="13">
        <v>1000</v>
      </c>
    </row>
    <row r="47" spans="1:6" s="27" customFormat="1" x14ac:dyDescent="0.25">
      <c r="A47" s="3" t="s">
        <v>4</v>
      </c>
      <c r="B47" s="3" t="s">
        <v>161</v>
      </c>
      <c r="C47" s="5" t="s">
        <v>131</v>
      </c>
      <c r="D47" s="13">
        <v>1000</v>
      </c>
      <c r="E47" s="20" t="s">
        <v>59</v>
      </c>
      <c r="F47" s="13">
        <v>1000</v>
      </c>
    </row>
    <row r="48" spans="1:6" s="27" customFormat="1" x14ac:dyDescent="0.25">
      <c r="A48" s="29" t="s">
        <v>241</v>
      </c>
      <c r="B48" s="7"/>
      <c r="C48" s="7"/>
      <c r="D48" s="31">
        <f>SUM(D39:D47)</f>
        <v>26240</v>
      </c>
      <c r="E48" s="32"/>
      <c r="F48" s="31">
        <f>SUM(F39:F47)</f>
        <v>19916.189999999999</v>
      </c>
    </row>
    <row r="49" spans="1:6" s="27" customFormat="1" x14ac:dyDescent="0.25">
      <c r="A49" s="38" t="s">
        <v>12</v>
      </c>
      <c r="B49" s="38"/>
      <c r="C49" s="39"/>
      <c r="D49" s="40">
        <f>D27+D37+D48</f>
        <v>57515</v>
      </c>
      <c r="E49" s="41"/>
      <c r="F49" s="40">
        <f>F27+F37+F48</f>
        <v>41086.31</v>
      </c>
    </row>
    <row r="50" spans="1:6" s="27" customFormat="1" x14ac:dyDescent="0.25">
      <c r="A50" s="42" t="s">
        <v>5</v>
      </c>
      <c r="B50" s="42"/>
      <c r="C50" s="33"/>
      <c r="D50" s="36"/>
      <c r="E50" s="37"/>
      <c r="F50" s="36"/>
    </row>
    <row r="51" spans="1:6" s="27" customFormat="1" x14ac:dyDescent="0.25">
      <c r="A51" s="3" t="s">
        <v>5</v>
      </c>
      <c r="B51" s="3" t="s">
        <v>91</v>
      </c>
      <c r="C51" s="5" t="s">
        <v>90</v>
      </c>
      <c r="D51" s="13">
        <v>2000</v>
      </c>
      <c r="E51" s="20" t="s">
        <v>59</v>
      </c>
      <c r="F51" s="13">
        <v>2000</v>
      </c>
    </row>
    <row r="52" spans="1:6" s="27" customFormat="1" ht="45" x14ac:dyDescent="0.25">
      <c r="A52" s="3" t="s">
        <v>5</v>
      </c>
      <c r="B52" s="3" t="s">
        <v>92</v>
      </c>
      <c r="C52" s="5" t="s">
        <v>93</v>
      </c>
      <c r="D52" s="13">
        <v>7500</v>
      </c>
      <c r="E52" s="20" t="s">
        <v>59</v>
      </c>
      <c r="F52" s="13">
        <v>7500</v>
      </c>
    </row>
    <row r="53" spans="1:6" s="27" customFormat="1" ht="45" x14ac:dyDescent="0.25">
      <c r="A53" s="3" t="s">
        <v>5</v>
      </c>
      <c r="B53" s="3" t="s">
        <v>94</v>
      </c>
      <c r="C53" s="5" t="s">
        <v>93</v>
      </c>
      <c r="D53" s="13">
        <v>25645</v>
      </c>
      <c r="E53" s="20" t="s">
        <v>59</v>
      </c>
      <c r="F53" s="13">
        <v>25645</v>
      </c>
    </row>
    <row r="54" spans="1:6" s="27" customFormat="1" x14ac:dyDescent="0.25">
      <c r="A54" s="3" t="s">
        <v>5</v>
      </c>
      <c r="B54" s="3" t="s">
        <v>95</v>
      </c>
      <c r="C54" s="5" t="s">
        <v>96</v>
      </c>
      <c r="D54" s="13">
        <v>3600</v>
      </c>
      <c r="E54" s="20" t="s">
        <v>59</v>
      </c>
      <c r="F54" s="13">
        <v>1723.13</v>
      </c>
    </row>
    <row r="55" spans="1:6" s="27" customFormat="1" ht="45" x14ac:dyDescent="0.25">
      <c r="A55" s="3" t="s">
        <v>5</v>
      </c>
      <c r="B55" s="3" t="s">
        <v>97</v>
      </c>
      <c r="C55" s="5" t="s">
        <v>93</v>
      </c>
      <c r="D55" s="13">
        <v>63418</v>
      </c>
      <c r="E55" s="20" t="s">
        <v>59</v>
      </c>
      <c r="F55" s="13">
        <v>63418</v>
      </c>
    </row>
    <row r="56" spans="1:6" s="27" customFormat="1" ht="45" x14ac:dyDescent="0.25">
      <c r="A56" s="3" t="s">
        <v>5</v>
      </c>
      <c r="B56" s="3" t="s">
        <v>110</v>
      </c>
      <c r="C56" s="5" t="s">
        <v>93</v>
      </c>
      <c r="D56" s="13">
        <v>35600</v>
      </c>
      <c r="E56" s="20" t="s">
        <v>59</v>
      </c>
      <c r="F56" s="13">
        <v>35600</v>
      </c>
    </row>
    <row r="57" spans="1:6" s="27" customFormat="1" x14ac:dyDescent="0.25">
      <c r="A57" s="3" t="s">
        <v>5</v>
      </c>
      <c r="B57" s="3" t="s">
        <v>112</v>
      </c>
      <c r="C57" s="5" t="s">
        <v>113</v>
      </c>
      <c r="D57" s="13">
        <v>19100</v>
      </c>
      <c r="E57" s="20" t="s">
        <v>59</v>
      </c>
      <c r="F57" s="15">
        <v>16791.22</v>
      </c>
    </row>
    <row r="58" spans="1:6" s="27" customFormat="1" x14ac:dyDescent="0.25">
      <c r="A58" s="3" t="s">
        <v>5</v>
      </c>
      <c r="B58" s="3" t="s">
        <v>116</v>
      </c>
      <c r="C58" s="5" t="s">
        <v>96</v>
      </c>
      <c r="D58" s="13">
        <v>1000</v>
      </c>
      <c r="E58" s="20" t="s">
        <v>59</v>
      </c>
      <c r="F58" s="13">
        <v>1000</v>
      </c>
    </row>
    <row r="59" spans="1:6" s="27" customFormat="1" x14ac:dyDescent="0.25">
      <c r="A59" s="3" t="s">
        <v>5</v>
      </c>
      <c r="B59" s="3" t="s">
        <v>132</v>
      </c>
      <c r="C59" s="5" t="s">
        <v>133</v>
      </c>
      <c r="D59" s="13">
        <v>43882.5</v>
      </c>
      <c r="E59" s="20" t="s">
        <v>59</v>
      </c>
      <c r="F59" s="13">
        <v>43882.5</v>
      </c>
    </row>
    <row r="60" spans="1:6" s="27" customFormat="1" ht="45" x14ac:dyDescent="0.25">
      <c r="A60" s="3" t="s">
        <v>5</v>
      </c>
      <c r="B60" s="3" t="s">
        <v>164</v>
      </c>
      <c r="C60" s="5" t="s">
        <v>165</v>
      </c>
      <c r="D60" s="13">
        <v>12200</v>
      </c>
      <c r="E60" s="20" t="s">
        <v>59</v>
      </c>
      <c r="F60" s="13">
        <v>12200</v>
      </c>
    </row>
    <row r="61" spans="1:6" s="27" customFormat="1" ht="45" x14ac:dyDescent="0.25">
      <c r="A61" s="3" t="s">
        <v>5</v>
      </c>
      <c r="B61" s="3" t="s">
        <v>191</v>
      </c>
      <c r="C61" s="5" t="s">
        <v>93</v>
      </c>
      <c r="D61" s="13">
        <v>3286</v>
      </c>
      <c r="E61" s="20" t="s">
        <v>59</v>
      </c>
      <c r="F61" s="13">
        <v>3286</v>
      </c>
    </row>
    <row r="62" spans="1:6" s="27" customFormat="1" ht="45" x14ac:dyDescent="0.25">
      <c r="A62" s="3" t="s">
        <v>5</v>
      </c>
      <c r="B62" s="3" t="s">
        <v>192</v>
      </c>
      <c r="C62" s="5" t="s">
        <v>93</v>
      </c>
      <c r="D62" s="13">
        <v>5000</v>
      </c>
      <c r="E62" s="20" t="s">
        <v>59</v>
      </c>
      <c r="F62" s="13">
        <v>5000</v>
      </c>
    </row>
    <row r="63" spans="1:6" s="27" customFormat="1" x14ac:dyDescent="0.25">
      <c r="A63" s="3" t="s">
        <v>5</v>
      </c>
      <c r="B63" s="3" t="s">
        <v>210</v>
      </c>
      <c r="C63" s="5" t="s">
        <v>211</v>
      </c>
      <c r="D63" s="13">
        <v>19944.5</v>
      </c>
      <c r="E63" s="20" t="s">
        <v>59</v>
      </c>
      <c r="F63" s="48">
        <v>14367.19</v>
      </c>
    </row>
    <row r="64" spans="1:6" s="27" customFormat="1" x14ac:dyDescent="0.25">
      <c r="A64" s="38" t="s">
        <v>13</v>
      </c>
      <c r="B64" s="38"/>
      <c r="C64" s="39"/>
      <c r="D64" s="40">
        <f>SUM(D51:D63)</f>
        <v>242176</v>
      </c>
      <c r="E64" s="41"/>
      <c r="F64" s="40">
        <f>SUM(F51:F63)</f>
        <v>232413.04</v>
      </c>
    </row>
    <row r="65" spans="1:9" s="27" customFormat="1" x14ac:dyDescent="0.25">
      <c r="A65" s="42" t="s">
        <v>6</v>
      </c>
      <c r="B65" s="42"/>
      <c r="C65" s="33"/>
      <c r="D65" s="36"/>
      <c r="E65" s="37"/>
      <c r="F65" s="36"/>
    </row>
    <row r="66" spans="1:9" s="27" customFormat="1" ht="30" x14ac:dyDescent="0.25">
      <c r="A66" s="3" t="s">
        <v>6</v>
      </c>
      <c r="B66" s="3" t="s">
        <v>19</v>
      </c>
      <c r="C66" s="5" t="s">
        <v>7</v>
      </c>
      <c r="D66" s="13">
        <v>1125</v>
      </c>
      <c r="E66" s="20" t="s">
        <v>42</v>
      </c>
      <c r="F66" s="13">
        <v>1125</v>
      </c>
    </row>
    <row r="67" spans="1:9" s="27" customFormat="1" x14ac:dyDescent="0.25">
      <c r="A67" s="3" t="s">
        <v>6</v>
      </c>
      <c r="B67" s="3" t="s">
        <v>19</v>
      </c>
      <c r="C67" s="5" t="s">
        <v>20</v>
      </c>
      <c r="D67" s="13">
        <v>6875</v>
      </c>
      <c r="E67" s="20" t="s">
        <v>42</v>
      </c>
      <c r="F67" s="13">
        <v>6875</v>
      </c>
    </row>
    <row r="68" spans="1:9" s="27" customFormat="1" x14ac:dyDescent="0.25">
      <c r="A68" s="3" t="s">
        <v>6</v>
      </c>
      <c r="B68" s="3" t="s">
        <v>21</v>
      </c>
      <c r="C68" s="5" t="s">
        <v>22</v>
      </c>
      <c r="D68" s="13">
        <v>1000</v>
      </c>
      <c r="E68" s="20" t="s">
        <v>42</v>
      </c>
      <c r="F68" s="13">
        <v>1000</v>
      </c>
    </row>
    <row r="69" spans="1:9" s="27" customFormat="1" x14ac:dyDescent="0.25">
      <c r="A69" s="3" t="s">
        <v>6</v>
      </c>
      <c r="B69" s="3" t="s">
        <v>23</v>
      </c>
      <c r="C69" s="5" t="s">
        <v>20</v>
      </c>
      <c r="D69" s="13">
        <v>10800</v>
      </c>
      <c r="E69" s="20" t="s">
        <v>42</v>
      </c>
      <c r="F69" s="13">
        <v>10800</v>
      </c>
    </row>
    <row r="70" spans="1:9" s="27" customFormat="1" x14ac:dyDescent="0.25">
      <c r="A70" s="3" t="s">
        <v>6</v>
      </c>
      <c r="B70" s="3" t="s">
        <v>24</v>
      </c>
      <c r="C70" s="5" t="s">
        <v>25</v>
      </c>
      <c r="D70" s="13">
        <v>4000</v>
      </c>
      <c r="E70" s="20" t="s">
        <v>42</v>
      </c>
      <c r="F70" s="13">
        <v>4000</v>
      </c>
    </row>
    <row r="71" spans="1:9" s="27" customFormat="1" x14ac:dyDescent="0.25">
      <c r="A71" s="3" t="s">
        <v>6</v>
      </c>
      <c r="B71" s="3" t="s">
        <v>26</v>
      </c>
      <c r="C71" s="5" t="s">
        <v>20</v>
      </c>
      <c r="D71" s="13">
        <v>10300</v>
      </c>
      <c r="E71" s="20" t="s">
        <v>42</v>
      </c>
      <c r="F71" s="13">
        <v>10300</v>
      </c>
    </row>
    <row r="72" spans="1:9" s="27" customFormat="1" x14ac:dyDescent="0.25">
      <c r="A72" s="3" t="s">
        <v>6</v>
      </c>
      <c r="B72" s="3" t="s">
        <v>27</v>
      </c>
      <c r="C72" s="5" t="s">
        <v>20</v>
      </c>
      <c r="D72" s="13">
        <v>3424</v>
      </c>
      <c r="E72" s="20" t="s">
        <v>42</v>
      </c>
      <c r="F72" s="13">
        <v>3424</v>
      </c>
    </row>
    <row r="73" spans="1:9" s="27" customFormat="1" x14ac:dyDescent="0.25">
      <c r="A73" s="3" t="s">
        <v>6</v>
      </c>
      <c r="B73" s="3" t="s">
        <v>28</v>
      </c>
      <c r="C73" s="5" t="s">
        <v>20</v>
      </c>
      <c r="D73" s="13">
        <v>16582</v>
      </c>
      <c r="E73" s="20" t="s">
        <v>42</v>
      </c>
      <c r="F73" s="13">
        <v>16582</v>
      </c>
      <c r="G73" s="28"/>
      <c r="H73" s="28"/>
      <c r="I73" s="28"/>
    </row>
    <row r="74" spans="1:9" s="27" customFormat="1" x14ac:dyDescent="0.25">
      <c r="A74" s="3" t="s">
        <v>6</v>
      </c>
      <c r="B74" s="3" t="s">
        <v>29</v>
      </c>
      <c r="C74" s="5" t="s">
        <v>20</v>
      </c>
      <c r="D74" s="13">
        <v>6800</v>
      </c>
      <c r="E74" s="20" t="s">
        <v>42</v>
      </c>
      <c r="F74" s="13">
        <v>6800</v>
      </c>
    </row>
    <row r="75" spans="1:9" s="27" customFormat="1" x14ac:dyDescent="0.25">
      <c r="A75" s="3" t="s">
        <v>6</v>
      </c>
      <c r="B75" s="3" t="s">
        <v>38</v>
      </c>
      <c r="C75" s="5" t="s">
        <v>20</v>
      </c>
      <c r="D75" s="13">
        <v>3500</v>
      </c>
      <c r="E75" s="20" t="s">
        <v>42</v>
      </c>
      <c r="F75" s="13">
        <v>3500</v>
      </c>
    </row>
    <row r="76" spans="1:9" s="27" customFormat="1" ht="30" x14ac:dyDescent="0.25">
      <c r="A76" s="3" t="s">
        <v>6</v>
      </c>
      <c r="B76" s="3" t="s">
        <v>30</v>
      </c>
      <c r="C76" s="5" t="s">
        <v>7</v>
      </c>
      <c r="D76" s="13">
        <v>5000</v>
      </c>
      <c r="E76" s="20" t="s">
        <v>42</v>
      </c>
      <c r="F76" s="13">
        <v>5000</v>
      </c>
    </row>
    <row r="77" spans="1:9" s="27" customFormat="1" ht="30" x14ac:dyDescent="0.25">
      <c r="A77" s="3" t="s">
        <v>6</v>
      </c>
      <c r="B77" s="5" t="s">
        <v>43</v>
      </c>
      <c r="C77" s="5" t="s">
        <v>7</v>
      </c>
      <c r="D77" s="13">
        <v>750</v>
      </c>
      <c r="E77" s="20" t="s">
        <v>42</v>
      </c>
      <c r="F77" s="13">
        <v>750</v>
      </c>
    </row>
    <row r="78" spans="1:9" s="27" customFormat="1" x14ac:dyDescent="0.25">
      <c r="A78" s="3" t="s">
        <v>6</v>
      </c>
      <c r="B78" s="3" t="s">
        <v>39</v>
      </c>
      <c r="C78" s="5" t="s">
        <v>20</v>
      </c>
      <c r="D78" s="13">
        <v>2700</v>
      </c>
      <c r="E78" s="20" t="s">
        <v>40</v>
      </c>
      <c r="F78" s="13">
        <v>2700</v>
      </c>
    </row>
    <row r="79" spans="1:9" s="27" customFormat="1" x14ac:dyDescent="0.25">
      <c r="A79" s="3" t="s">
        <v>47</v>
      </c>
      <c r="B79" s="3" t="s">
        <v>48</v>
      </c>
      <c r="C79" s="5" t="s">
        <v>49</v>
      </c>
      <c r="D79" s="13">
        <v>4500</v>
      </c>
      <c r="E79" s="20" t="s">
        <v>42</v>
      </c>
      <c r="F79" s="13">
        <v>4500</v>
      </c>
    </row>
    <row r="80" spans="1:9" s="27" customFormat="1" x14ac:dyDescent="0.25">
      <c r="A80" s="3" t="s">
        <v>6</v>
      </c>
      <c r="B80" s="3" t="s">
        <v>41</v>
      </c>
      <c r="C80" s="5" t="s">
        <v>20</v>
      </c>
      <c r="D80" s="13">
        <v>7250</v>
      </c>
      <c r="E80" s="20" t="s">
        <v>42</v>
      </c>
      <c r="F80" s="13">
        <v>7250</v>
      </c>
    </row>
    <row r="81" spans="1:6" s="27" customFormat="1" x14ac:dyDescent="0.25">
      <c r="A81" s="3" t="s">
        <v>6</v>
      </c>
      <c r="B81" s="3" t="s">
        <v>51</v>
      </c>
      <c r="C81" s="5" t="s">
        <v>20</v>
      </c>
      <c r="D81" s="13">
        <v>47644</v>
      </c>
      <c r="E81" s="20" t="s">
        <v>50</v>
      </c>
      <c r="F81" s="13">
        <v>47644</v>
      </c>
    </row>
    <row r="82" spans="1:6" s="27" customFormat="1" x14ac:dyDescent="0.25">
      <c r="A82" s="3" t="s">
        <v>6</v>
      </c>
      <c r="B82" s="3" t="s">
        <v>69</v>
      </c>
      <c r="C82" s="5" t="s">
        <v>49</v>
      </c>
      <c r="D82" s="13">
        <v>5564</v>
      </c>
      <c r="E82" s="20" t="s">
        <v>59</v>
      </c>
      <c r="F82" s="13">
        <v>5564</v>
      </c>
    </row>
    <row r="83" spans="1:6" s="27" customFormat="1" x14ac:dyDescent="0.25">
      <c r="A83" s="3" t="s">
        <v>6</v>
      </c>
      <c r="B83" s="3" t="s">
        <v>120</v>
      </c>
      <c r="C83" s="5" t="s">
        <v>49</v>
      </c>
      <c r="D83" s="13">
        <v>4705</v>
      </c>
      <c r="E83" s="20" t="s">
        <v>59</v>
      </c>
      <c r="F83" s="13">
        <v>4705</v>
      </c>
    </row>
    <row r="84" spans="1:6" s="27" customFormat="1" ht="30" x14ac:dyDescent="0.25">
      <c r="A84" s="3" t="s">
        <v>6</v>
      </c>
      <c r="B84" s="3" t="s">
        <v>171</v>
      </c>
      <c r="C84" s="5" t="s">
        <v>7</v>
      </c>
      <c r="D84" s="13">
        <v>1125</v>
      </c>
      <c r="E84" s="20" t="s">
        <v>59</v>
      </c>
      <c r="F84" s="13">
        <v>1125</v>
      </c>
    </row>
    <row r="85" spans="1:6" s="27" customFormat="1" x14ac:dyDescent="0.25">
      <c r="A85" s="38" t="s">
        <v>14</v>
      </c>
      <c r="B85" s="38"/>
      <c r="C85" s="39"/>
      <c r="D85" s="40">
        <f>SUM(D66:D84)</f>
        <v>143644</v>
      </c>
      <c r="E85" s="41"/>
      <c r="F85" s="40">
        <f>SUM(F66:F84)</f>
        <v>143644</v>
      </c>
    </row>
    <row r="86" spans="1:6" s="27" customFormat="1" x14ac:dyDescent="0.25">
      <c r="A86" s="42" t="s">
        <v>8</v>
      </c>
      <c r="B86" s="42"/>
      <c r="C86" s="33"/>
      <c r="D86" s="36"/>
      <c r="E86" s="37"/>
      <c r="F86" s="36"/>
    </row>
    <row r="87" spans="1:6" s="27" customFormat="1" x14ac:dyDescent="0.25">
      <c r="A87" s="3" t="s">
        <v>8</v>
      </c>
      <c r="B87" s="3" t="s">
        <v>52</v>
      </c>
      <c r="C87" s="5" t="s">
        <v>53</v>
      </c>
      <c r="D87" s="13">
        <v>25000</v>
      </c>
      <c r="E87" s="20" t="s">
        <v>54</v>
      </c>
      <c r="F87" s="13">
        <v>25000</v>
      </c>
    </row>
    <row r="88" spans="1:6" s="27" customFormat="1" ht="30" x14ac:dyDescent="0.25">
      <c r="A88" s="4" t="s">
        <v>8</v>
      </c>
      <c r="B88" s="3" t="s">
        <v>81</v>
      </c>
      <c r="C88" s="5" t="s">
        <v>83</v>
      </c>
      <c r="D88" s="13">
        <v>16458</v>
      </c>
      <c r="E88" s="20" t="s">
        <v>59</v>
      </c>
      <c r="F88" s="13">
        <v>16458</v>
      </c>
    </row>
    <row r="89" spans="1:6" s="27" customFormat="1" x14ac:dyDescent="0.25">
      <c r="A89" s="3" t="s">
        <v>8</v>
      </c>
      <c r="B89" s="3" t="s">
        <v>84</v>
      </c>
      <c r="C89" s="5" t="s">
        <v>248</v>
      </c>
      <c r="D89" s="13">
        <v>12077</v>
      </c>
      <c r="E89" s="20" t="s">
        <v>59</v>
      </c>
      <c r="F89" s="13">
        <v>12077</v>
      </c>
    </row>
    <row r="90" spans="1:6" s="27" customFormat="1" x14ac:dyDescent="0.25">
      <c r="A90" s="3" t="s">
        <v>8</v>
      </c>
      <c r="B90" s="3" t="s">
        <v>85</v>
      </c>
      <c r="C90" s="5" t="s">
        <v>86</v>
      </c>
      <c r="D90" s="13">
        <v>5000</v>
      </c>
      <c r="E90" s="20" t="s">
        <v>59</v>
      </c>
      <c r="F90" s="13">
        <v>5000</v>
      </c>
    </row>
    <row r="91" spans="1:6" s="27" customFormat="1" ht="45" x14ac:dyDescent="0.25">
      <c r="A91" s="3"/>
      <c r="B91" s="3" t="s">
        <v>98</v>
      </c>
      <c r="C91" s="5" t="s">
        <v>99</v>
      </c>
      <c r="D91" s="13">
        <v>1970</v>
      </c>
      <c r="E91" s="20" t="s">
        <v>59</v>
      </c>
      <c r="F91" s="13">
        <v>1970</v>
      </c>
    </row>
    <row r="92" spans="1:6" s="27" customFormat="1" x14ac:dyDescent="0.25">
      <c r="A92" s="3" t="s">
        <v>8</v>
      </c>
      <c r="B92" s="3" t="s">
        <v>114</v>
      </c>
      <c r="C92" s="5" t="s">
        <v>115</v>
      </c>
      <c r="D92" s="13">
        <v>10000</v>
      </c>
      <c r="E92" s="20" t="s">
        <v>59</v>
      </c>
      <c r="F92" s="15">
        <v>0</v>
      </c>
    </row>
    <row r="93" spans="1:6" s="27" customFormat="1" ht="45" x14ac:dyDescent="0.25">
      <c r="A93" s="3" t="s">
        <v>8</v>
      </c>
      <c r="B93" s="3" t="s">
        <v>117</v>
      </c>
      <c r="C93" s="5" t="s">
        <v>99</v>
      </c>
      <c r="D93" s="13">
        <v>40000</v>
      </c>
      <c r="E93" s="20" t="s">
        <v>59</v>
      </c>
      <c r="F93" s="13">
        <v>40000</v>
      </c>
    </row>
    <row r="94" spans="1:6" s="27" customFormat="1" ht="45" x14ac:dyDescent="0.25">
      <c r="A94" s="3" t="s">
        <v>8</v>
      </c>
      <c r="B94" s="5" t="s">
        <v>118</v>
      </c>
      <c r="C94" s="5" t="s">
        <v>99</v>
      </c>
      <c r="D94" s="13">
        <v>30000</v>
      </c>
      <c r="E94" s="20" t="s">
        <v>59</v>
      </c>
      <c r="F94" s="13">
        <v>30000</v>
      </c>
    </row>
    <row r="95" spans="1:6" s="27" customFormat="1" x14ac:dyDescent="0.25">
      <c r="A95" s="3" t="s">
        <v>8</v>
      </c>
      <c r="B95" s="3" t="s">
        <v>84</v>
      </c>
      <c r="C95" s="5" t="s">
        <v>119</v>
      </c>
      <c r="D95" s="13">
        <v>20000</v>
      </c>
      <c r="E95" s="20" t="s">
        <v>59</v>
      </c>
      <c r="F95" s="13">
        <v>5862</v>
      </c>
    </row>
    <row r="96" spans="1:6" s="27" customFormat="1" ht="45" x14ac:dyDescent="0.25">
      <c r="A96" s="3" t="s">
        <v>8</v>
      </c>
      <c r="B96" s="3" t="s">
        <v>52</v>
      </c>
      <c r="C96" s="5" t="s">
        <v>99</v>
      </c>
      <c r="D96" s="13">
        <v>25480</v>
      </c>
      <c r="E96" s="20" t="s">
        <v>59</v>
      </c>
      <c r="F96" s="15">
        <v>25480</v>
      </c>
    </row>
    <row r="97" spans="1:6" s="27" customFormat="1" x14ac:dyDescent="0.25">
      <c r="A97" s="3" t="s">
        <v>8</v>
      </c>
      <c r="B97" s="3" t="s">
        <v>151</v>
      </c>
      <c r="C97" s="5" t="s">
        <v>152</v>
      </c>
      <c r="D97" s="13">
        <v>80060</v>
      </c>
      <c r="E97" s="20" t="s">
        <v>59</v>
      </c>
      <c r="F97" s="13">
        <v>56948</v>
      </c>
    </row>
    <row r="98" spans="1:6" s="27" customFormat="1" x14ac:dyDescent="0.25">
      <c r="A98" s="3" t="s">
        <v>8</v>
      </c>
      <c r="B98" s="3" t="s">
        <v>151</v>
      </c>
      <c r="C98" s="5" t="s">
        <v>153</v>
      </c>
      <c r="D98" s="13">
        <v>181044</v>
      </c>
      <c r="E98" s="20" t="s">
        <v>59</v>
      </c>
      <c r="F98" s="13">
        <v>179607</v>
      </c>
    </row>
    <row r="99" spans="1:6" s="27" customFormat="1" x14ac:dyDescent="0.25">
      <c r="A99" s="3" t="s">
        <v>8</v>
      </c>
      <c r="B99" s="3" t="s">
        <v>154</v>
      </c>
      <c r="C99" s="5" t="s">
        <v>155</v>
      </c>
      <c r="D99" s="13">
        <v>25010</v>
      </c>
      <c r="E99" s="20" t="s">
        <v>59</v>
      </c>
      <c r="F99" s="13">
        <v>25010</v>
      </c>
    </row>
    <row r="100" spans="1:6" s="27" customFormat="1" ht="30" x14ac:dyDescent="0.25">
      <c r="A100" s="3" t="s">
        <v>8</v>
      </c>
      <c r="B100" s="3" t="s">
        <v>168</v>
      </c>
      <c r="C100" s="5" t="s">
        <v>169</v>
      </c>
      <c r="D100" s="13">
        <v>677</v>
      </c>
      <c r="E100" s="20" t="s">
        <v>59</v>
      </c>
      <c r="F100" s="13">
        <v>677</v>
      </c>
    </row>
    <row r="101" spans="1:6" s="27" customFormat="1" ht="45" x14ac:dyDescent="0.25">
      <c r="A101" s="3" t="s">
        <v>8</v>
      </c>
      <c r="B101" s="3" t="s">
        <v>172</v>
      </c>
      <c r="C101" s="5" t="s">
        <v>99</v>
      </c>
      <c r="D101" s="13">
        <v>50000</v>
      </c>
      <c r="E101" s="20" t="s">
        <v>59</v>
      </c>
      <c r="F101" s="13">
        <v>50000</v>
      </c>
    </row>
    <row r="102" spans="1:6" s="27" customFormat="1" ht="45" x14ac:dyDescent="0.25">
      <c r="A102" s="3" t="s">
        <v>8</v>
      </c>
      <c r="B102" s="3" t="s">
        <v>186</v>
      </c>
      <c r="C102" s="5" t="s">
        <v>99</v>
      </c>
      <c r="D102" s="13">
        <v>20000</v>
      </c>
      <c r="E102" s="20" t="s">
        <v>59</v>
      </c>
      <c r="F102" s="13">
        <v>0</v>
      </c>
    </row>
    <row r="103" spans="1:6" s="27" customFormat="1" x14ac:dyDescent="0.25">
      <c r="A103" s="3" t="s">
        <v>8</v>
      </c>
      <c r="B103" s="3" t="s">
        <v>164</v>
      </c>
      <c r="C103" s="5" t="s">
        <v>214</v>
      </c>
      <c r="D103" s="13">
        <v>7642.46</v>
      </c>
      <c r="E103" s="20" t="s">
        <v>59</v>
      </c>
      <c r="F103" s="13">
        <v>6963.27</v>
      </c>
    </row>
    <row r="104" spans="1:6" s="27" customFormat="1" x14ac:dyDescent="0.25">
      <c r="A104" s="38" t="s">
        <v>15</v>
      </c>
      <c r="B104" s="38"/>
      <c r="C104" s="39"/>
      <c r="D104" s="40">
        <f>SUM(D87:D103)</f>
        <v>550418.46</v>
      </c>
      <c r="E104" s="41"/>
      <c r="F104" s="40">
        <f>SUM(F87:F103)</f>
        <v>481052.27</v>
      </c>
    </row>
    <row r="105" spans="1:6" s="27" customFormat="1" x14ac:dyDescent="0.25">
      <c r="A105" s="42" t="s">
        <v>173</v>
      </c>
      <c r="B105" s="42"/>
      <c r="C105" s="33"/>
      <c r="D105" s="36"/>
      <c r="E105" s="37"/>
      <c r="F105" s="36"/>
    </row>
    <row r="106" spans="1:6" s="27" customFormat="1" x14ac:dyDescent="0.25">
      <c r="A106" s="49" t="s">
        <v>174</v>
      </c>
      <c r="B106" s="49" t="s">
        <v>176</v>
      </c>
      <c r="C106" s="50" t="s">
        <v>179</v>
      </c>
      <c r="D106" s="15">
        <v>6825</v>
      </c>
      <c r="E106" s="51" t="s">
        <v>59</v>
      </c>
      <c r="F106" s="13">
        <v>4309.7</v>
      </c>
    </row>
    <row r="107" spans="1:6" s="27" customFormat="1" x14ac:dyDescent="0.25">
      <c r="A107" s="3" t="s">
        <v>174</v>
      </c>
      <c r="B107" s="49" t="s">
        <v>158</v>
      </c>
      <c r="C107" s="50" t="s">
        <v>180</v>
      </c>
      <c r="D107" s="15">
        <v>6826</v>
      </c>
      <c r="E107" s="51" t="s">
        <v>59</v>
      </c>
      <c r="F107" s="13">
        <v>2800</v>
      </c>
    </row>
    <row r="108" spans="1:6" s="27" customFormat="1" x14ac:dyDescent="0.25">
      <c r="A108" s="3" t="s">
        <v>174</v>
      </c>
      <c r="B108" s="49" t="s">
        <v>175</v>
      </c>
      <c r="C108" s="50" t="s">
        <v>183</v>
      </c>
      <c r="D108" s="15">
        <v>4110</v>
      </c>
      <c r="E108" s="51" t="s">
        <v>59</v>
      </c>
      <c r="F108" s="13">
        <v>4110</v>
      </c>
    </row>
    <row r="109" spans="1:6" s="27" customFormat="1" x14ac:dyDescent="0.25">
      <c r="A109" s="3" t="s">
        <v>174</v>
      </c>
      <c r="B109" s="49" t="s">
        <v>177</v>
      </c>
      <c r="C109" s="50" t="s">
        <v>181</v>
      </c>
      <c r="D109" s="15">
        <v>6826</v>
      </c>
      <c r="E109" s="51" t="s">
        <v>59</v>
      </c>
      <c r="F109" s="21"/>
    </row>
    <row r="110" spans="1:6" s="27" customFormat="1" x14ac:dyDescent="0.25">
      <c r="A110" s="3" t="s">
        <v>174</v>
      </c>
      <c r="B110" s="49" t="s">
        <v>178</v>
      </c>
      <c r="C110" s="50" t="s">
        <v>182</v>
      </c>
      <c r="D110" s="15">
        <v>5413</v>
      </c>
      <c r="E110" s="51" t="s">
        <v>59</v>
      </c>
      <c r="F110" s="13">
        <v>4545</v>
      </c>
    </row>
    <row r="111" spans="1:6" s="27" customFormat="1" x14ac:dyDescent="0.25">
      <c r="A111" s="38" t="s">
        <v>242</v>
      </c>
      <c r="B111" s="38"/>
      <c r="C111" s="39"/>
      <c r="D111" s="40">
        <f>SUM(D106:D110)</f>
        <v>30000</v>
      </c>
      <c r="E111" s="41"/>
      <c r="F111" s="40">
        <f>SUM(F106:F110)</f>
        <v>15764.7</v>
      </c>
    </row>
    <row r="112" spans="1:6" s="27" customFormat="1" x14ac:dyDescent="0.25">
      <c r="A112" s="42" t="s">
        <v>9</v>
      </c>
      <c r="B112" s="42"/>
      <c r="C112" s="33"/>
      <c r="D112" s="36"/>
      <c r="E112" s="37"/>
      <c r="F112" s="36"/>
    </row>
    <row r="113" spans="1:7" s="27" customFormat="1" x14ac:dyDescent="0.25">
      <c r="A113" s="3" t="s">
        <v>9</v>
      </c>
      <c r="B113" s="3" t="s">
        <v>44</v>
      </c>
      <c r="C113" s="5" t="s">
        <v>45</v>
      </c>
      <c r="D113" s="13">
        <v>2094443</v>
      </c>
      <c r="E113" s="20" t="s">
        <v>42</v>
      </c>
      <c r="F113" s="13">
        <v>2094443</v>
      </c>
    </row>
    <row r="114" spans="1:7" s="27" customFormat="1" x14ac:dyDescent="0.25">
      <c r="A114" s="3" t="s">
        <v>9</v>
      </c>
      <c r="B114" s="3" t="s">
        <v>44</v>
      </c>
      <c r="C114" s="5" t="s">
        <v>257</v>
      </c>
      <c r="D114" s="13">
        <v>9500</v>
      </c>
      <c r="E114" s="20" t="s">
        <v>59</v>
      </c>
      <c r="F114" s="13">
        <v>9500</v>
      </c>
    </row>
    <row r="115" spans="1:7" s="27" customFormat="1" x14ac:dyDescent="0.25">
      <c r="A115" s="3" t="s">
        <v>9</v>
      </c>
      <c r="B115" s="3" t="s">
        <v>44</v>
      </c>
      <c r="C115" s="5" t="s">
        <v>251</v>
      </c>
      <c r="D115" s="13">
        <v>130000</v>
      </c>
      <c r="E115" s="20" t="s">
        <v>111</v>
      </c>
      <c r="F115" s="21"/>
      <c r="G115" s="46"/>
    </row>
    <row r="116" spans="1:7" s="27" customFormat="1" x14ac:dyDescent="0.25">
      <c r="A116" s="3" t="s">
        <v>9</v>
      </c>
      <c r="B116" s="3" t="s">
        <v>55</v>
      </c>
      <c r="C116" s="5" t="s">
        <v>58</v>
      </c>
      <c r="D116" s="13">
        <v>8057</v>
      </c>
      <c r="E116" s="20" t="s">
        <v>59</v>
      </c>
      <c r="F116" s="13">
        <v>8057</v>
      </c>
    </row>
    <row r="117" spans="1:7" s="27" customFormat="1" x14ac:dyDescent="0.25">
      <c r="A117" s="3" t="s">
        <v>9</v>
      </c>
      <c r="B117" s="3" t="s">
        <v>60</v>
      </c>
      <c r="C117" s="5" t="s">
        <v>61</v>
      </c>
      <c r="D117" s="13">
        <v>306000</v>
      </c>
      <c r="E117" s="20" t="s">
        <v>59</v>
      </c>
      <c r="F117" s="13">
        <v>286919.26</v>
      </c>
    </row>
    <row r="118" spans="1:7" s="27" customFormat="1" x14ac:dyDescent="0.25">
      <c r="A118" s="3" t="s">
        <v>9</v>
      </c>
      <c r="B118" s="3" t="s">
        <v>62</v>
      </c>
      <c r="C118" s="5" t="s">
        <v>63</v>
      </c>
      <c r="D118" s="13">
        <v>50000</v>
      </c>
      <c r="E118" s="20" t="s">
        <v>59</v>
      </c>
      <c r="F118" s="13">
        <v>4228.75</v>
      </c>
    </row>
    <row r="119" spans="1:7" s="27" customFormat="1" x14ac:dyDescent="0.25">
      <c r="A119" s="3" t="s">
        <v>9</v>
      </c>
      <c r="B119" s="3" t="s">
        <v>64</v>
      </c>
      <c r="C119" s="5" t="s">
        <v>65</v>
      </c>
      <c r="D119" s="13">
        <v>4000</v>
      </c>
      <c r="E119" s="20" t="s">
        <v>59</v>
      </c>
      <c r="F119" s="13">
        <v>0</v>
      </c>
    </row>
    <row r="120" spans="1:7" s="27" customFormat="1" ht="30" x14ac:dyDescent="0.25">
      <c r="A120" s="3" t="s">
        <v>9</v>
      </c>
      <c r="B120" s="3" t="s">
        <v>70</v>
      </c>
      <c r="C120" s="5" t="s">
        <v>71</v>
      </c>
      <c r="D120" s="13">
        <v>10000</v>
      </c>
      <c r="E120" s="20" t="s">
        <v>59</v>
      </c>
      <c r="F120" s="13">
        <v>10000</v>
      </c>
    </row>
    <row r="121" spans="1:7" s="27" customFormat="1" x14ac:dyDescent="0.25">
      <c r="A121" s="3" t="s">
        <v>9</v>
      </c>
      <c r="B121" s="3" t="s">
        <v>72</v>
      </c>
      <c r="C121" s="5" t="s">
        <v>73</v>
      </c>
      <c r="D121" s="13">
        <v>1500</v>
      </c>
      <c r="E121" s="20" t="s">
        <v>59</v>
      </c>
      <c r="F121" s="13">
        <v>664</v>
      </c>
    </row>
    <row r="122" spans="1:7" s="27" customFormat="1" ht="45" customHeight="1" x14ac:dyDescent="0.25">
      <c r="A122" s="3" t="s">
        <v>9</v>
      </c>
      <c r="B122" s="3" t="s">
        <v>74</v>
      </c>
      <c r="C122" s="5" t="s">
        <v>75</v>
      </c>
      <c r="D122" s="13">
        <v>20000</v>
      </c>
      <c r="E122" s="20" t="s">
        <v>59</v>
      </c>
      <c r="F122" s="13">
        <v>20000</v>
      </c>
    </row>
    <row r="123" spans="1:7" s="27" customFormat="1" x14ac:dyDescent="0.25">
      <c r="A123" s="3" t="s">
        <v>9</v>
      </c>
      <c r="B123" s="3" t="s">
        <v>74</v>
      </c>
      <c r="C123" s="5" t="s">
        <v>170</v>
      </c>
      <c r="D123" s="13">
        <v>10000</v>
      </c>
      <c r="E123" s="20" t="s">
        <v>59</v>
      </c>
      <c r="F123" s="13">
        <v>10000</v>
      </c>
    </row>
    <row r="124" spans="1:7" s="27" customFormat="1" ht="30" x14ac:dyDescent="0.25">
      <c r="A124" s="3" t="s">
        <v>9</v>
      </c>
      <c r="B124" s="3" t="s">
        <v>80</v>
      </c>
      <c r="C124" s="5" t="s">
        <v>82</v>
      </c>
      <c r="D124" s="13">
        <v>21110.63</v>
      </c>
      <c r="E124" s="20" t="s">
        <v>59</v>
      </c>
      <c r="F124" s="13">
        <v>21110.63</v>
      </c>
    </row>
    <row r="125" spans="1:7" s="27" customFormat="1" ht="30" x14ac:dyDescent="0.25">
      <c r="A125" s="3" t="s">
        <v>9</v>
      </c>
      <c r="B125" s="3" t="s">
        <v>87</v>
      </c>
      <c r="C125" s="5" t="s">
        <v>88</v>
      </c>
      <c r="D125" s="13">
        <v>27500</v>
      </c>
      <c r="E125" s="20" t="s">
        <v>59</v>
      </c>
      <c r="F125" s="13">
        <v>27500</v>
      </c>
    </row>
    <row r="126" spans="1:7" s="27" customFormat="1" x14ac:dyDescent="0.25">
      <c r="A126" s="3" t="s">
        <v>9</v>
      </c>
      <c r="B126" s="3" t="s">
        <v>89</v>
      </c>
      <c r="C126" s="5" t="s">
        <v>102</v>
      </c>
      <c r="D126" s="13">
        <v>133319</v>
      </c>
      <c r="E126" s="20" t="s">
        <v>59</v>
      </c>
      <c r="F126" s="13">
        <v>128261</v>
      </c>
    </row>
    <row r="127" spans="1:7" s="27" customFormat="1" x14ac:dyDescent="0.25">
      <c r="A127" s="3" t="s">
        <v>9</v>
      </c>
      <c r="B127" s="3" t="s">
        <v>46</v>
      </c>
      <c r="C127" s="5" t="s">
        <v>103</v>
      </c>
      <c r="D127" s="13">
        <v>223496</v>
      </c>
      <c r="E127" s="20" t="s">
        <v>59</v>
      </c>
      <c r="F127" s="13">
        <v>172822</v>
      </c>
    </row>
    <row r="128" spans="1:7" s="27" customFormat="1" x14ac:dyDescent="0.25">
      <c r="A128" s="3" t="s">
        <v>9</v>
      </c>
      <c r="B128" s="3" t="s">
        <v>106</v>
      </c>
      <c r="C128" s="5" t="s">
        <v>107</v>
      </c>
      <c r="D128" s="13">
        <v>31611</v>
      </c>
      <c r="E128" s="20" t="s">
        <v>59</v>
      </c>
      <c r="F128" s="13">
        <v>31611</v>
      </c>
    </row>
    <row r="129" spans="1:6" s="27" customFormat="1" x14ac:dyDescent="0.25">
      <c r="A129" s="3" t="s">
        <v>9</v>
      </c>
      <c r="B129" s="3" t="s">
        <v>108</v>
      </c>
      <c r="C129" s="5" t="s">
        <v>109</v>
      </c>
      <c r="D129" s="13">
        <v>6000</v>
      </c>
      <c r="E129" s="20" t="s">
        <v>59</v>
      </c>
      <c r="F129" s="13">
        <v>3125</v>
      </c>
    </row>
    <row r="130" spans="1:6" s="27" customFormat="1" x14ac:dyDescent="0.25">
      <c r="A130" s="3" t="s">
        <v>9</v>
      </c>
      <c r="B130" s="3" t="s">
        <v>132</v>
      </c>
      <c r="C130" s="5" t="s">
        <v>156</v>
      </c>
      <c r="D130" s="13">
        <v>2031100</v>
      </c>
      <c r="E130" s="20" t="s">
        <v>59</v>
      </c>
      <c r="F130" s="13">
        <v>2031100</v>
      </c>
    </row>
    <row r="131" spans="1:6" s="27" customFormat="1" x14ac:dyDescent="0.25">
      <c r="A131" s="38" t="s">
        <v>243</v>
      </c>
      <c r="B131" s="38"/>
      <c r="C131" s="39"/>
      <c r="D131" s="40">
        <f>SUM(D113:D130)</f>
        <v>5117636.63</v>
      </c>
      <c r="E131" s="41"/>
      <c r="F131" s="40">
        <f>SUM(F113:F130)</f>
        <v>4859341.6399999997</v>
      </c>
    </row>
    <row r="132" spans="1:6" s="27" customFormat="1" x14ac:dyDescent="0.25">
      <c r="A132" s="42" t="s">
        <v>10</v>
      </c>
      <c r="B132" s="42"/>
      <c r="C132" s="33"/>
      <c r="D132" s="36"/>
      <c r="E132" s="37"/>
      <c r="F132" s="36"/>
    </row>
    <row r="133" spans="1:6" s="27" customFormat="1" x14ac:dyDescent="0.25">
      <c r="A133" s="3" t="s">
        <v>11</v>
      </c>
      <c r="B133" s="3" t="s">
        <v>46</v>
      </c>
      <c r="C133" s="5" t="s">
        <v>254</v>
      </c>
      <c r="D133" s="13">
        <v>1909</v>
      </c>
      <c r="E133" s="20" t="s">
        <v>42</v>
      </c>
      <c r="F133" s="13">
        <v>1909</v>
      </c>
    </row>
    <row r="134" spans="1:6" s="27" customFormat="1" x14ac:dyDescent="0.25">
      <c r="A134" s="3" t="s">
        <v>11</v>
      </c>
      <c r="B134" s="3" t="s">
        <v>46</v>
      </c>
      <c r="C134" s="5" t="s">
        <v>254</v>
      </c>
      <c r="D134" s="13">
        <v>4716</v>
      </c>
      <c r="E134" s="20" t="s">
        <v>40</v>
      </c>
      <c r="F134" s="13">
        <v>0</v>
      </c>
    </row>
    <row r="135" spans="1:6" s="27" customFormat="1" x14ac:dyDescent="0.25">
      <c r="A135" s="3" t="s">
        <v>11</v>
      </c>
      <c r="B135" s="3" t="s">
        <v>46</v>
      </c>
      <c r="C135" s="5" t="s">
        <v>254</v>
      </c>
      <c r="D135" s="13">
        <v>4716</v>
      </c>
      <c r="E135" s="20" t="s">
        <v>50</v>
      </c>
      <c r="F135" s="13">
        <v>4716</v>
      </c>
    </row>
    <row r="136" spans="1:6" s="27" customFormat="1" x14ac:dyDescent="0.25">
      <c r="A136" s="3" t="s">
        <v>11</v>
      </c>
      <c r="B136" s="3" t="s">
        <v>46</v>
      </c>
      <c r="C136" s="5" t="s">
        <v>254</v>
      </c>
      <c r="D136" s="13">
        <v>4716</v>
      </c>
      <c r="E136" s="20" t="s">
        <v>50</v>
      </c>
      <c r="F136" s="13">
        <v>4716</v>
      </c>
    </row>
    <row r="137" spans="1:6" s="27" customFormat="1" x14ac:dyDescent="0.25">
      <c r="A137" s="3" t="s">
        <v>11</v>
      </c>
      <c r="B137" s="3" t="s">
        <v>46</v>
      </c>
      <c r="C137" s="5" t="s">
        <v>254</v>
      </c>
      <c r="D137" s="13">
        <v>4891</v>
      </c>
      <c r="E137" s="20" t="s">
        <v>66</v>
      </c>
      <c r="F137" s="13">
        <v>4891</v>
      </c>
    </row>
    <row r="138" spans="1:6" s="27" customFormat="1" x14ac:dyDescent="0.25">
      <c r="A138" s="3" t="s">
        <v>11</v>
      </c>
      <c r="B138" s="3" t="s">
        <v>46</v>
      </c>
      <c r="C138" s="5" t="s">
        <v>254</v>
      </c>
      <c r="D138" s="13">
        <v>6032</v>
      </c>
      <c r="E138" s="20" t="s">
        <v>111</v>
      </c>
      <c r="F138" s="13">
        <v>6032</v>
      </c>
    </row>
    <row r="139" spans="1:6" s="27" customFormat="1" x14ac:dyDescent="0.25">
      <c r="A139" s="52" t="s">
        <v>10</v>
      </c>
      <c r="B139" s="3" t="s">
        <v>46</v>
      </c>
      <c r="C139" s="5" t="s">
        <v>254</v>
      </c>
      <c r="D139" s="53">
        <v>3039.2</v>
      </c>
      <c r="E139" s="54" t="s">
        <v>219</v>
      </c>
      <c r="F139" s="21"/>
    </row>
    <row r="140" spans="1:6" s="27" customFormat="1" x14ac:dyDescent="0.25">
      <c r="A140" s="52" t="s">
        <v>10</v>
      </c>
      <c r="B140" s="3" t="s">
        <v>46</v>
      </c>
      <c r="C140" s="5" t="s">
        <v>254</v>
      </c>
      <c r="D140" s="53">
        <v>3039.2</v>
      </c>
      <c r="E140" s="54" t="s">
        <v>213</v>
      </c>
      <c r="F140" s="21"/>
    </row>
    <row r="141" spans="1:6" s="27" customFormat="1" x14ac:dyDescent="0.25">
      <c r="A141" s="52" t="s">
        <v>10</v>
      </c>
      <c r="B141" s="3" t="s">
        <v>46</v>
      </c>
      <c r="C141" s="5" t="s">
        <v>254</v>
      </c>
      <c r="D141" s="53">
        <v>844</v>
      </c>
      <c r="E141" s="54" t="s">
        <v>213</v>
      </c>
      <c r="F141" s="21"/>
    </row>
    <row r="142" spans="1:6" s="27" customFormat="1" x14ac:dyDescent="0.25">
      <c r="A142" s="52" t="s">
        <v>10</v>
      </c>
      <c r="B142" s="3" t="s">
        <v>46</v>
      </c>
      <c r="C142" s="5" t="s">
        <v>254</v>
      </c>
      <c r="D142" s="53">
        <v>1013</v>
      </c>
      <c r="E142" s="54" t="s">
        <v>213</v>
      </c>
      <c r="F142" s="21"/>
    </row>
    <row r="143" spans="1:6" s="27" customFormat="1" x14ac:dyDescent="0.25">
      <c r="A143" s="3" t="s">
        <v>11</v>
      </c>
      <c r="B143" s="3" t="s">
        <v>46</v>
      </c>
      <c r="C143" s="5" t="s">
        <v>197</v>
      </c>
      <c r="D143" s="13">
        <v>3503</v>
      </c>
      <c r="E143" s="20" t="s">
        <v>59</v>
      </c>
      <c r="F143" s="13">
        <v>3503</v>
      </c>
    </row>
    <row r="144" spans="1:6" s="27" customFormat="1" x14ac:dyDescent="0.25">
      <c r="A144" s="3" t="s">
        <v>10</v>
      </c>
      <c r="B144" s="3" t="s">
        <v>46</v>
      </c>
      <c r="C144" s="5" t="s">
        <v>197</v>
      </c>
      <c r="D144" s="13">
        <v>3503</v>
      </c>
      <c r="E144" s="20" t="s">
        <v>59</v>
      </c>
      <c r="F144" s="13">
        <v>3503</v>
      </c>
    </row>
    <row r="145" spans="1:8" s="27" customFormat="1" x14ac:dyDescent="0.25">
      <c r="A145" s="3" t="s">
        <v>10</v>
      </c>
      <c r="B145" s="3" t="s">
        <v>46</v>
      </c>
      <c r="C145" s="5" t="s">
        <v>197</v>
      </c>
      <c r="D145" s="13">
        <v>2270</v>
      </c>
      <c r="E145" s="20" t="s">
        <v>59</v>
      </c>
      <c r="F145" s="13">
        <v>2270</v>
      </c>
    </row>
    <row r="146" spans="1:8" s="27" customFormat="1" x14ac:dyDescent="0.25">
      <c r="A146" s="3" t="s">
        <v>11</v>
      </c>
      <c r="B146" s="3" t="s">
        <v>78</v>
      </c>
      <c r="C146" s="5" t="s">
        <v>79</v>
      </c>
      <c r="D146" s="13">
        <v>52681</v>
      </c>
      <c r="E146" s="20" t="s">
        <v>59</v>
      </c>
      <c r="F146" s="13">
        <v>42669</v>
      </c>
    </row>
    <row r="147" spans="1:8" s="27" customFormat="1" x14ac:dyDescent="0.25">
      <c r="A147" s="3" t="s">
        <v>11</v>
      </c>
      <c r="B147" s="3" t="s">
        <v>108</v>
      </c>
      <c r="C147" s="5" t="s">
        <v>109</v>
      </c>
      <c r="D147" s="13">
        <v>6000</v>
      </c>
      <c r="E147" s="20" t="s">
        <v>59</v>
      </c>
      <c r="F147" s="13">
        <v>3125</v>
      </c>
      <c r="H147" s="28"/>
    </row>
    <row r="148" spans="1:8" s="27" customFormat="1" x14ac:dyDescent="0.25">
      <c r="A148" s="3" t="s">
        <v>10</v>
      </c>
      <c r="B148" s="3" t="s">
        <v>184</v>
      </c>
      <c r="C148" s="5" t="s">
        <v>185</v>
      </c>
      <c r="D148" s="13">
        <v>10000</v>
      </c>
      <c r="E148" s="20" t="s">
        <v>59</v>
      </c>
      <c r="F148" s="13">
        <v>1452.48</v>
      </c>
      <c r="H148" s="28"/>
    </row>
    <row r="149" spans="1:8" s="27" customFormat="1" ht="30" x14ac:dyDescent="0.25">
      <c r="A149" s="52" t="s">
        <v>11</v>
      </c>
      <c r="B149" s="3" t="s">
        <v>200</v>
      </c>
      <c r="C149" s="5" t="s">
        <v>201</v>
      </c>
      <c r="D149" s="53">
        <v>40800</v>
      </c>
      <c r="E149" s="54">
        <v>2020</v>
      </c>
      <c r="F149" s="53">
        <v>40800</v>
      </c>
      <c r="H149" s="28"/>
    </row>
    <row r="150" spans="1:8" s="27" customFormat="1" x14ac:dyDescent="0.25">
      <c r="A150" s="52" t="s">
        <v>10</v>
      </c>
      <c r="B150" s="3" t="s">
        <v>46</v>
      </c>
      <c r="C150" s="5" t="s">
        <v>212</v>
      </c>
      <c r="D150" s="53">
        <v>22149</v>
      </c>
      <c r="E150" s="54">
        <v>2020</v>
      </c>
      <c r="F150" s="53">
        <v>16813</v>
      </c>
      <c r="H150" s="28"/>
    </row>
    <row r="151" spans="1:8" s="27" customFormat="1" x14ac:dyDescent="0.25">
      <c r="A151" s="52" t="s">
        <v>10</v>
      </c>
      <c r="B151" s="3" t="s">
        <v>217</v>
      </c>
      <c r="C151" s="5" t="s">
        <v>218</v>
      </c>
      <c r="D151" s="53">
        <v>23267</v>
      </c>
      <c r="E151" s="54" t="s">
        <v>219</v>
      </c>
      <c r="F151" s="21"/>
      <c r="H151" s="28"/>
    </row>
    <row r="152" spans="1:8" s="27" customFormat="1" x14ac:dyDescent="0.25">
      <c r="A152" s="3" t="s">
        <v>10</v>
      </c>
      <c r="B152" s="3" t="s">
        <v>221</v>
      </c>
      <c r="C152" s="5" t="s">
        <v>222</v>
      </c>
      <c r="D152" s="13">
        <v>30000</v>
      </c>
      <c r="E152" s="20" t="s">
        <v>219</v>
      </c>
      <c r="F152" s="21"/>
    </row>
    <row r="153" spans="1:8" s="27" customFormat="1" x14ac:dyDescent="0.25">
      <c r="A153" s="3" t="s">
        <v>10</v>
      </c>
      <c r="B153" s="3" t="s">
        <v>252</v>
      </c>
      <c r="C153" s="5" t="s">
        <v>253</v>
      </c>
      <c r="D153" s="13">
        <v>28000</v>
      </c>
      <c r="E153" s="20" t="s">
        <v>223</v>
      </c>
      <c r="F153" s="13">
        <v>26876.97</v>
      </c>
    </row>
    <row r="154" spans="1:8" s="27" customFormat="1" x14ac:dyDescent="0.25">
      <c r="A154" s="38" t="s">
        <v>244</v>
      </c>
      <c r="B154" s="38"/>
      <c r="C154" s="38"/>
      <c r="D154" s="40">
        <f>SUM(D133:D153)</f>
        <v>257088.4</v>
      </c>
      <c r="E154" s="41"/>
      <c r="F154" s="40">
        <f>SUM(F133:F153)</f>
        <v>163276.44999999998</v>
      </c>
    </row>
    <row r="155" spans="1:8" s="27" customFormat="1" x14ac:dyDescent="0.25">
      <c r="A155" s="42" t="s">
        <v>144</v>
      </c>
      <c r="B155" s="42"/>
      <c r="C155" s="42"/>
      <c r="D155" s="43"/>
      <c r="E155" s="44"/>
      <c r="F155" s="36"/>
    </row>
    <row r="156" spans="1:8" s="27" customFormat="1" x14ac:dyDescent="0.25">
      <c r="A156" s="3" t="s">
        <v>145</v>
      </c>
      <c r="B156" s="3" t="s">
        <v>104</v>
      </c>
      <c r="C156" s="3" t="s">
        <v>105</v>
      </c>
      <c r="D156" s="25">
        <v>3185</v>
      </c>
      <c r="E156" s="55">
        <v>43971</v>
      </c>
      <c r="F156" s="13">
        <v>0</v>
      </c>
    </row>
    <row r="157" spans="1:8" s="27" customFormat="1" x14ac:dyDescent="0.25">
      <c r="A157" s="3" t="s">
        <v>145</v>
      </c>
      <c r="B157" s="3" t="s">
        <v>104</v>
      </c>
      <c r="C157" s="3" t="s">
        <v>215</v>
      </c>
      <c r="D157" s="25">
        <v>175</v>
      </c>
      <c r="E157" s="55">
        <v>43988</v>
      </c>
      <c r="F157" s="13">
        <v>0</v>
      </c>
    </row>
    <row r="158" spans="1:8" s="27" customFormat="1" x14ac:dyDescent="0.25">
      <c r="A158" s="3" t="s">
        <v>145</v>
      </c>
      <c r="B158" s="3" t="s">
        <v>104</v>
      </c>
      <c r="C158" s="3" t="s">
        <v>149</v>
      </c>
      <c r="D158" s="25">
        <v>286</v>
      </c>
      <c r="E158" s="55" t="s">
        <v>148</v>
      </c>
      <c r="F158" s="13">
        <v>44.6</v>
      </c>
    </row>
    <row r="159" spans="1:8" s="27" customFormat="1" x14ac:dyDescent="0.25">
      <c r="A159" s="3" t="s">
        <v>145</v>
      </c>
      <c r="B159" s="3" t="s">
        <v>104</v>
      </c>
      <c r="C159" s="3" t="s">
        <v>150</v>
      </c>
      <c r="D159" s="25">
        <v>175</v>
      </c>
      <c r="E159" s="55">
        <v>43854</v>
      </c>
      <c r="F159" s="13">
        <v>152</v>
      </c>
    </row>
    <row r="160" spans="1:8" s="27" customFormat="1" x14ac:dyDescent="0.25">
      <c r="A160" s="3" t="s">
        <v>145</v>
      </c>
      <c r="B160" s="3" t="s">
        <v>104</v>
      </c>
      <c r="C160" s="3" t="s">
        <v>167</v>
      </c>
      <c r="D160" s="25">
        <v>550</v>
      </c>
      <c r="E160" s="55">
        <v>43939</v>
      </c>
      <c r="F160" s="13">
        <v>0</v>
      </c>
    </row>
    <row r="161" spans="1:6" s="27" customFormat="1" x14ac:dyDescent="0.25">
      <c r="A161" s="3" t="s">
        <v>145</v>
      </c>
      <c r="B161" s="3" t="s">
        <v>104</v>
      </c>
      <c r="C161" s="3" t="s">
        <v>187</v>
      </c>
      <c r="D161" s="25">
        <v>560</v>
      </c>
      <c r="E161" s="55">
        <v>44064</v>
      </c>
      <c r="F161" s="13">
        <v>0</v>
      </c>
    </row>
    <row r="162" spans="1:6" s="27" customFormat="1" x14ac:dyDescent="0.25">
      <c r="A162" s="3" t="s">
        <v>145</v>
      </c>
      <c r="B162" s="3" t="s">
        <v>104</v>
      </c>
      <c r="C162" s="3" t="s">
        <v>188</v>
      </c>
      <c r="D162" s="25">
        <v>200</v>
      </c>
      <c r="E162" s="55" t="s">
        <v>189</v>
      </c>
      <c r="F162" s="13">
        <v>191</v>
      </c>
    </row>
    <row r="163" spans="1:6" s="27" customFormat="1" x14ac:dyDescent="0.25">
      <c r="A163" s="3" t="s">
        <v>145</v>
      </c>
      <c r="B163" s="3" t="s">
        <v>104</v>
      </c>
      <c r="C163" s="3" t="s">
        <v>193</v>
      </c>
      <c r="D163" s="25">
        <v>2000</v>
      </c>
      <c r="E163" s="55">
        <v>43948</v>
      </c>
      <c r="F163" s="13">
        <v>0</v>
      </c>
    </row>
    <row r="164" spans="1:6" s="27" customFormat="1" x14ac:dyDescent="0.25">
      <c r="A164" s="3" t="s">
        <v>145</v>
      </c>
      <c r="B164" s="3" t="s">
        <v>104</v>
      </c>
      <c r="C164" s="3" t="s">
        <v>194</v>
      </c>
      <c r="D164" s="25">
        <v>750</v>
      </c>
      <c r="E164" s="55">
        <v>43966</v>
      </c>
      <c r="F164" s="47">
        <v>0</v>
      </c>
    </row>
    <row r="165" spans="1:6" s="27" customFormat="1" x14ac:dyDescent="0.25">
      <c r="A165" s="3" t="s">
        <v>145</v>
      </c>
      <c r="B165" s="3" t="s">
        <v>104</v>
      </c>
      <c r="C165" s="3" t="s">
        <v>195</v>
      </c>
      <c r="D165" s="25">
        <v>3096</v>
      </c>
      <c r="E165" s="55">
        <v>43948</v>
      </c>
      <c r="F165" s="13">
        <v>0</v>
      </c>
    </row>
    <row r="166" spans="1:6" s="27" customFormat="1" x14ac:dyDescent="0.25">
      <c r="A166" s="3" t="s">
        <v>145</v>
      </c>
      <c r="B166" s="3" t="s">
        <v>104</v>
      </c>
      <c r="C166" s="3" t="s">
        <v>196</v>
      </c>
      <c r="D166" s="25">
        <v>520</v>
      </c>
      <c r="E166" s="55" t="s">
        <v>189</v>
      </c>
      <c r="F166" s="13">
        <v>283.5</v>
      </c>
    </row>
    <row r="167" spans="1:6" s="27" customFormat="1" x14ac:dyDescent="0.25">
      <c r="A167" s="3" t="s">
        <v>145</v>
      </c>
      <c r="B167" s="3" t="s">
        <v>104</v>
      </c>
      <c r="C167" s="3" t="s">
        <v>202</v>
      </c>
      <c r="D167" s="25">
        <v>2750</v>
      </c>
      <c r="E167" s="55" t="s">
        <v>203</v>
      </c>
      <c r="F167" s="13">
        <v>2750</v>
      </c>
    </row>
    <row r="168" spans="1:6" s="27" customFormat="1" x14ac:dyDescent="0.25">
      <c r="A168" s="3" t="s">
        <v>145</v>
      </c>
      <c r="B168" s="3" t="s">
        <v>104</v>
      </c>
      <c r="C168" s="3" t="s">
        <v>198</v>
      </c>
      <c r="D168" s="25">
        <v>1000</v>
      </c>
      <c r="E168" s="20" t="s">
        <v>199</v>
      </c>
      <c r="F168" s="13">
        <v>0</v>
      </c>
    </row>
    <row r="169" spans="1:6" s="27" customFormat="1" x14ac:dyDescent="0.25">
      <c r="A169" s="3" t="s">
        <v>145</v>
      </c>
      <c r="B169" s="3" t="s">
        <v>104</v>
      </c>
      <c r="C169" s="3" t="s">
        <v>204</v>
      </c>
      <c r="D169" s="25">
        <v>175</v>
      </c>
      <c r="E169" s="20" t="s">
        <v>205</v>
      </c>
      <c r="F169" s="13">
        <v>175</v>
      </c>
    </row>
    <row r="170" spans="1:6" s="27" customFormat="1" x14ac:dyDescent="0.25">
      <c r="A170" s="3" t="s">
        <v>145</v>
      </c>
      <c r="B170" s="3" t="s">
        <v>104</v>
      </c>
      <c r="C170" s="3" t="s">
        <v>207</v>
      </c>
      <c r="D170" s="25">
        <v>280</v>
      </c>
      <c r="E170" s="20" t="s">
        <v>206</v>
      </c>
      <c r="F170" s="13">
        <v>280</v>
      </c>
    </row>
    <row r="171" spans="1:6" s="27" customFormat="1" x14ac:dyDescent="0.25">
      <c r="A171" s="3" t="s">
        <v>145</v>
      </c>
      <c r="B171" s="3" t="s">
        <v>104</v>
      </c>
      <c r="C171" s="3" t="s">
        <v>208</v>
      </c>
      <c r="D171" s="25">
        <v>196</v>
      </c>
      <c r="E171" s="55">
        <v>44030</v>
      </c>
      <c r="F171" s="13">
        <v>196</v>
      </c>
    </row>
    <row r="172" spans="1:6" s="27" customFormat="1" x14ac:dyDescent="0.25">
      <c r="A172" s="3" t="s">
        <v>145</v>
      </c>
      <c r="B172" s="3" t="s">
        <v>104</v>
      </c>
      <c r="C172" s="3" t="s">
        <v>209</v>
      </c>
      <c r="D172" s="25">
        <v>488.5</v>
      </c>
      <c r="E172" s="55">
        <v>44058</v>
      </c>
      <c r="F172" s="13">
        <v>488.5</v>
      </c>
    </row>
    <row r="173" spans="1:6" s="27" customFormat="1" x14ac:dyDescent="0.25">
      <c r="A173" s="3" t="s">
        <v>145</v>
      </c>
      <c r="B173" s="3" t="s">
        <v>104</v>
      </c>
      <c r="C173" s="3" t="s">
        <v>224</v>
      </c>
      <c r="D173" s="25">
        <v>490</v>
      </c>
      <c r="E173" s="55">
        <v>44079</v>
      </c>
      <c r="F173" s="13">
        <v>490</v>
      </c>
    </row>
    <row r="174" spans="1:6" s="27" customFormat="1" x14ac:dyDescent="0.25">
      <c r="A174" s="3" t="s">
        <v>145</v>
      </c>
      <c r="B174" s="3" t="s">
        <v>104</v>
      </c>
      <c r="C174" s="3" t="s">
        <v>249</v>
      </c>
      <c r="D174" s="25">
        <v>469</v>
      </c>
      <c r="E174" s="55" t="s">
        <v>250</v>
      </c>
      <c r="F174" s="13">
        <v>469</v>
      </c>
    </row>
    <row r="175" spans="1:6" s="27" customFormat="1" x14ac:dyDescent="0.25">
      <c r="A175" s="3" t="s">
        <v>145</v>
      </c>
      <c r="B175" s="3" t="s">
        <v>104</v>
      </c>
      <c r="C175" s="3" t="s">
        <v>246</v>
      </c>
      <c r="D175" s="25">
        <v>800</v>
      </c>
      <c r="E175" s="55" t="s">
        <v>247</v>
      </c>
      <c r="F175" s="13">
        <v>300</v>
      </c>
    </row>
    <row r="176" spans="1:6" s="27" customFormat="1" x14ac:dyDescent="0.25">
      <c r="A176" s="38" t="s">
        <v>245</v>
      </c>
      <c r="B176" s="56"/>
      <c r="C176" s="56"/>
      <c r="D176" s="57">
        <f>SUM(D156:D175)</f>
        <v>18145.5</v>
      </c>
      <c r="E176" s="58"/>
      <c r="F176" s="59">
        <f>SUM(F156:F175)</f>
        <v>5819.6</v>
      </c>
    </row>
    <row r="177" spans="1:6" s="27" customFormat="1" x14ac:dyDescent="0.25">
      <c r="A177" s="42"/>
      <c r="B177" s="42"/>
      <c r="C177" s="42"/>
      <c r="D177" s="36"/>
      <c r="E177" s="37"/>
      <c r="F177" s="36"/>
    </row>
    <row r="178" spans="1:6" s="27" customFormat="1" x14ac:dyDescent="0.25">
      <c r="A178" s="60" t="s">
        <v>36</v>
      </c>
      <c r="B178" s="60" t="s">
        <v>16</v>
      </c>
      <c r="C178" s="60"/>
      <c r="D178" s="61">
        <f>D11+D24+D49+D64+D85+D104+D111+D131+D154+D176</f>
        <v>7209859.4400000004</v>
      </c>
      <c r="E178" s="62"/>
      <c r="F178" s="61">
        <f>F11+F24+F49+F64+F85+F104+F111+F131+F154+F176</f>
        <v>6522418.5199999996</v>
      </c>
    </row>
    <row r="179" spans="1:6" x14ac:dyDescent="0.25">
      <c r="A179" s="22"/>
      <c r="B179" s="22"/>
      <c r="C179" s="22"/>
    </row>
    <row r="180" spans="1:6" x14ac:dyDescent="0.25">
      <c r="A180" s="23" t="s">
        <v>37</v>
      </c>
      <c r="B180"/>
      <c r="C180"/>
    </row>
    <row r="181" spans="1:6" x14ac:dyDescent="0.25">
      <c r="A181"/>
      <c r="B181"/>
      <c r="C181"/>
    </row>
    <row r="182" spans="1:6" x14ac:dyDescent="0.25">
      <c r="A182"/>
      <c r="B182"/>
      <c r="C182"/>
    </row>
    <row r="183" spans="1:6" x14ac:dyDescent="0.25">
      <c r="A183"/>
      <c r="B183"/>
      <c r="C183"/>
    </row>
    <row r="184" spans="1:6" x14ac:dyDescent="0.25">
      <c r="A184"/>
      <c r="B184"/>
      <c r="C184"/>
    </row>
    <row r="185" spans="1:6" x14ac:dyDescent="0.25">
      <c r="A185" s="24"/>
      <c r="B185"/>
      <c r="C185"/>
    </row>
    <row r="186" spans="1:6" x14ac:dyDescent="0.25">
      <c r="A186"/>
      <c r="B186"/>
      <c r="C186"/>
    </row>
    <row r="187" spans="1:6" x14ac:dyDescent="0.25">
      <c r="A187"/>
      <c r="B187"/>
      <c r="C187"/>
    </row>
    <row r="188" spans="1:6" x14ac:dyDescent="0.25">
      <c r="A188"/>
      <c r="B188"/>
      <c r="C188"/>
    </row>
    <row r="189" spans="1:6" x14ac:dyDescent="0.25">
      <c r="A189"/>
      <c r="B189"/>
      <c r="C189"/>
    </row>
    <row r="190" spans="1:6" x14ac:dyDescent="0.25">
      <c r="A190"/>
      <c r="B190"/>
      <c r="C190"/>
    </row>
    <row r="191" spans="1:6" x14ac:dyDescent="0.25">
      <c r="A191"/>
      <c r="B191"/>
      <c r="C191"/>
    </row>
    <row r="192" spans="1:6" x14ac:dyDescent="0.25">
      <c r="C192" s="6"/>
    </row>
    <row r="193" spans="3:3" x14ac:dyDescent="0.25">
      <c r="C193" s="6"/>
    </row>
  </sheetData>
  <pageMargins left="0.7" right="0.7" top="0.75" bottom="0.75" header="0.3" footer="0.3"/>
  <pageSetup paperSize="9" scale="78" fitToHeight="0" orientation="landscape" r:id="rId1"/>
  <ignoredErrors>
    <ignoredError sqref="E11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Cindy Akkermans</cp:lastModifiedBy>
  <cp:lastPrinted>2022-04-14T14:10:44Z</cp:lastPrinted>
  <dcterms:created xsi:type="dcterms:W3CDTF">2015-05-19T08:40:36Z</dcterms:created>
  <dcterms:modified xsi:type="dcterms:W3CDTF">2022-10-05T11:43:52Z</dcterms:modified>
</cp:coreProperties>
</file>