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K:\Mens_Samenleving\Strategie_Beleid\Beleid\Subsidie\Team Subsidies\8. SUBSIDIEREGISTERS\Subsidieregister 2021\"/>
    </mc:Choice>
  </mc:AlternateContent>
  <xr:revisionPtr revIDLastSave="0" documentId="13_ncr:1_{EBEEA99A-4D8E-448B-9803-EA6E6C11673E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Blad1" sheetId="1" r:id="rId1"/>
    <sheet name="Blad3" sheetId="3" r:id="rId2"/>
  </sheets>
  <definedNames>
    <definedName name="_xlnm.Print_Area" localSheetId="0">Blad1!$A$1:$F$219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6" i="1" l="1"/>
  <c r="F62" i="1" l="1"/>
  <c r="F21" i="1"/>
  <c r="F145" i="1"/>
  <c r="D145" i="1"/>
  <c r="D183" i="1"/>
  <c r="F177" i="1"/>
  <c r="D177" i="1"/>
  <c r="F81" i="1"/>
  <c r="D81" i="1"/>
  <c r="D180" i="1"/>
  <c r="F180" i="1"/>
  <c r="F19" i="1"/>
  <c r="D19" i="1"/>
  <c r="D214" i="1"/>
  <c r="F214" i="1"/>
  <c r="F183" i="1"/>
  <c r="F99" i="1" l="1"/>
  <c r="D99" i="1"/>
  <c r="F120" i="1" l="1"/>
  <c r="D120" i="1"/>
  <c r="D62" i="1" l="1"/>
  <c r="F27" i="1" l="1"/>
  <c r="D27" i="1"/>
  <c r="F28" i="1"/>
  <c r="F10" i="1"/>
  <c r="D10" i="1"/>
  <c r="D28" i="1" l="1"/>
  <c r="F44" i="1"/>
  <c r="D44" i="1" l="1"/>
  <c r="F6" i="1" l="1"/>
  <c r="F11" i="1" s="1"/>
  <c r="F216" i="1" s="1"/>
  <c r="D6" i="1"/>
  <c r="D11" i="1" s="1"/>
  <c r="D216" i="1" s="1"/>
</calcChain>
</file>

<file path=xl/sharedStrings.xml><?xml version="1.0" encoding="utf-8"?>
<sst xmlns="http://schemas.openxmlformats.org/spreadsheetml/2006/main" count="745" uniqueCount="310">
  <si>
    <t>wettelijk kader</t>
  </si>
  <si>
    <t>subsidieaanvrager</t>
  </si>
  <si>
    <t>omschrijving activiteit</t>
  </si>
  <si>
    <t>Begrotingspostsubsidie</t>
  </si>
  <si>
    <t>Incidentele subsidie</t>
  </si>
  <si>
    <t>incidentele subsidie</t>
  </si>
  <si>
    <t>SUBTOTAAL</t>
  </si>
  <si>
    <t>TOTAAL K&amp;C</t>
  </si>
  <si>
    <t>TOTAAL PSS</t>
  </si>
  <si>
    <t>TOTAAL SPORT</t>
  </si>
  <si>
    <t>TOTAAL WWZ</t>
  </si>
  <si>
    <t>TOTAAL Incidenteel</t>
  </si>
  <si>
    <t>TOTAAL begrotingspost</t>
  </si>
  <si>
    <t>TOTAAL  JEUGD</t>
  </si>
  <si>
    <t>het bevorderen van sporten en bewegen</t>
  </si>
  <si>
    <t>* De subsidie wordt vastgesteld na afloop van de subsidieperiode.</t>
  </si>
  <si>
    <t>GGD Hollands Noorden</t>
  </si>
  <si>
    <t>2018-2021</t>
  </si>
  <si>
    <t>Zwem- en Poloclub Aquawaard</t>
  </si>
  <si>
    <t>2019-2021</t>
  </si>
  <si>
    <t>subsidieregister 2021</t>
  </si>
  <si>
    <t>2019-2022</t>
  </si>
  <si>
    <t>2021</t>
  </si>
  <si>
    <t>Hulp Voor Minder Validen</t>
  </si>
  <si>
    <t>Jongerencentrum Kompleks</t>
  </si>
  <si>
    <t>Popmania</t>
  </si>
  <si>
    <t>Vervoersvereniging Heerhugowaard</t>
  </si>
  <si>
    <t>personenvervoer binnen Heerhugowaard</t>
  </si>
  <si>
    <t xml:space="preserve">Humanitas </t>
  </si>
  <si>
    <t>project Home-Start</t>
  </si>
  <si>
    <t>Art. 1 Bureau Discriminatiezaken</t>
  </si>
  <si>
    <t>uitvoering taken  Wet Gemeentelijke Antidiscriminatievoorzieningen (WGA)</t>
  </si>
  <si>
    <t>Maatschappelijk betrokken ondernemen</t>
  </si>
  <si>
    <t>Stichting Taalwerkgroep Anderstaligen</t>
  </si>
  <si>
    <t>kwetsbaren vergroten hun kennis en vaardigheden waardoor zij beter zelf regie over hun eigen leven kunnen voeren. Nederlandse les en bevorderen inburgering</t>
  </si>
  <si>
    <t>Sr Jeugd, artikel 2b</t>
  </si>
  <si>
    <t>Sr Jeugd</t>
  </si>
  <si>
    <t>Sr K&amp;C, artikel 2</t>
  </si>
  <si>
    <t>Sr K&amp;C</t>
  </si>
  <si>
    <t>Sr PSS</t>
  </si>
  <si>
    <t>Sr Sport</t>
  </si>
  <si>
    <t>Sr WWZ</t>
  </si>
  <si>
    <t>Sr PSS, artikel 2</t>
  </si>
  <si>
    <t>Sr Sport, artikel 2</t>
  </si>
  <si>
    <t>Sr WWZ, artikel 2</t>
  </si>
  <si>
    <t>Stichting Rechtswinkel Noord-Holland Noord</t>
  </si>
  <si>
    <t>Kosteloos juridisch advies voor minder-draagkrachtigen</t>
  </si>
  <si>
    <t>Playing for Success</t>
  </si>
  <si>
    <t>Naschools aanbod van activiteiten</t>
  </si>
  <si>
    <t>Mee &amp; de Wering</t>
  </si>
  <si>
    <t>Integrale Vroeghulp</t>
  </si>
  <si>
    <t>St Slachtofferhulp Nederland</t>
  </si>
  <si>
    <t>hulpverlening, preventie en belangenbehartiging delicten en verkeersongevallen</t>
  </si>
  <si>
    <t>St. Noordender ontmoeting &amp; contact</t>
  </si>
  <si>
    <t>ontmoetingsactiviteiten voor kwetsbare ouderen</t>
  </si>
  <si>
    <t>Stichting Den Huygen Dijck</t>
  </si>
  <si>
    <t>Het poldermuseum als industrieel erfgoed en identiteitsdrager van Heerhugowaard, de collectie en het gemaal toegankelijk maken voor een breed publiek.</t>
  </si>
  <si>
    <t>Jeugdeducatie en exposities met evenement</t>
  </si>
  <si>
    <t>Stichting Artotheek Heerhugowaard</t>
  </si>
  <si>
    <t>Stichting Muziekkring Heerhugowaard</t>
  </si>
  <si>
    <t>Stichting Heerhugowaard A Life</t>
  </si>
  <si>
    <t>het organiseren klassieke concerten</t>
  </si>
  <si>
    <t>het verzorgen van publieke mediadiensten in Hhw</t>
  </si>
  <si>
    <t>kwetsbaren vergroten hun kennis en vaardigheden waardoor zij beter zelf regie over hun eigen leven kunnen voeren.</t>
  </si>
  <si>
    <t>Stichting De Vrolijkheid</t>
  </si>
  <si>
    <t>Stichting Vier het Leven</t>
  </si>
  <si>
    <t>organiseren activiteiten en vergroten sociaal netwerk kwetsbaren</t>
  </si>
  <si>
    <t>St. Zeekadetkorps Heerhugowaard</t>
  </si>
  <si>
    <t>sociaal culturele jeugdactiviteiten</t>
  </si>
  <si>
    <t>Stichting Z11 jongerencoaching</t>
  </si>
  <si>
    <t>vergroten van de kennis en vaardigheden van sociaal kwetsbare inwoners, waardoor zij meer zelfredzaam worden</t>
  </si>
  <si>
    <t>St. Leger des Heils Bij Bosshardt Heerhugowaard</t>
  </si>
  <si>
    <t>Aanvullende diensten Jeugdgezondheidszorg en VVE</t>
  </si>
  <si>
    <t xml:space="preserve">KSV Voetbalvereniging </t>
  </si>
  <si>
    <t xml:space="preserve">Handbalvereniging Tornado </t>
  </si>
  <si>
    <t>handbalvereniging Hugo Girls</t>
  </si>
  <si>
    <t xml:space="preserve">The Herons </t>
  </si>
  <si>
    <t>GGZ clientondersteuning in de regio</t>
  </si>
  <si>
    <t>St. RCO De Hoofdzaak</t>
  </si>
  <si>
    <t>GGZ NHN</t>
  </si>
  <si>
    <t xml:space="preserve">depressiepreventie </t>
  </si>
  <si>
    <t>collectieve preventie Wmo</t>
  </si>
  <si>
    <t>dagactiviteiten ouderen De Horst</t>
  </si>
  <si>
    <t>Scoutingvereniging St. Theresia &amp; St. Joris Noord</t>
  </si>
  <si>
    <t>Stichting intocht Sint-Nicolaas</t>
  </si>
  <si>
    <t>ontvangst Sint Nicolaas</t>
  </si>
  <si>
    <t>De Pieter Raat Stichting</t>
  </si>
  <si>
    <t>algemene voorziening inloop en dagbesteding</t>
  </si>
  <si>
    <t>Harmonie Vereniging het Blazersensemble HHW</t>
  </si>
  <si>
    <t>het organiseren van diverse concerten</t>
  </si>
  <si>
    <t>Popkoor Popcorn</t>
  </si>
  <si>
    <t>Het meerdere keren per jaar optreden tijdens culturele manifestaties en in zorginstellingen in Heerhugowaard.</t>
  </si>
  <si>
    <t>Interkerkelijk koor Vergutas</t>
  </si>
  <si>
    <t>Na corona een luchtig concertprogramma van een gemengd koor</t>
  </si>
  <si>
    <t>KSV Handbal</t>
  </si>
  <si>
    <t>KSV Handbal G-team</t>
  </si>
  <si>
    <t>wijkactiviteiten</t>
  </si>
  <si>
    <t>theaterschool Kids with Attitude</t>
  </si>
  <si>
    <t>Wekelijkse zang, dans en acteerlessen en activiteiten zoals kamp en een uitvoering in het theater. In de leeftijd 7 t/m 17 jaar.</t>
  </si>
  <si>
    <t>Stichting TAS</t>
  </si>
  <si>
    <t>Activiteiten voor de jeugd 4-15 jaar</t>
  </si>
  <si>
    <t xml:space="preserve">NVA Noord Holland </t>
  </si>
  <si>
    <t>Fanfare Hou &amp; Trouw</t>
  </si>
  <si>
    <t>kunst en atelierroute en 2 exposities</t>
  </si>
  <si>
    <t xml:space="preserve">Stichting Artotheek Heerhugowaard </t>
  </si>
  <si>
    <t>Stichting Voedselbank</t>
  </si>
  <si>
    <t>het verstrekken van voedselpakketten</t>
  </si>
  <si>
    <t>Stichting Babyspullen</t>
  </si>
  <si>
    <t xml:space="preserve">babystartpakketten </t>
  </si>
  <si>
    <t>Vereniging Vietnamese Vluchtelingen Alkmaar</t>
  </si>
  <si>
    <t>ontmoetingsactiviteiten voor het bevorderen van integratie en participatie</t>
  </si>
  <si>
    <t>SIU (sport in uitvoering)</t>
  </si>
  <si>
    <t>St. Jazzclub Heerhugowaard</t>
  </si>
  <si>
    <t>Organisatie jaarlijks jazzfestival in Cool</t>
  </si>
  <si>
    <t>sv WMC G-team</t>
  </si>
  <si>
    <t>Sr sport</t>
  </si>
  <si>
    <t>HBC</t>
  </si>
  <si>
    <t>Parnassia Groep</t>
  </si>
  <si>
    <t>dagbesteding</t>
  </si>
  <si>
    <t>the Fireballs G-team</t>
  </si>
  <si>
    <t xml:space="preserve">SVW '27 </t>
  </si>
  <si>
    <t>het organiseren van het jaarlijkse schoolvoetbaltoernooi</t>
  </si>
  <si>
    <t>Ardea volleybal</t>
  </si>
  <si>
    <t>Korfbalvereniging Apollo</t>
  </si>
  <si>
    <t>Stichting Mixtream</t>
  </si>
  <si>
    <t>Openlucht muziekfestival</t>
  </si>
  <si>
    <t>Stichting Orchestre Partout</t>
  </si>
  <si>
    <t>Vita Accordeonistica '83</t>
  </si>
  <si>
    <t>het bevorderen van de amateurkunst d.m.v. het geven van concerten</t>
  </si>
  <si>
    <t>Heerhugowaardse Amateur Kunstenaars '79</t>
  </si>
  <si>
    <t>het organiseren van exposities en een kunstroute door amateurkunstenaars</t>
  </si>
  <si>
    <t>Project M@ZL, passend onderwijs</t>
  </si>
  <si>
    <t>Peuteropvang</t>
  </si>
  <si>
    <t xml:space="preserve">peuteropvangplaatsen voor peuters van niet-toeslagouders </t>
  </si>
  <si>
    <t>peuteropvangplaatsen voor doelgroeppeuters</t>
  </si>
  <si>
    <t>Peuteropvang en VE</t>
  </si>
  <si>
    <t>Kinderopvang Babbels</t>
  </si>
  <si>
    <t>Villa Kakelbont</t>
  </si>
  <si>
    <t xml:space="preserve">Stichting Forte Kinderopvang </t>
  </si>
  <si>
    <t>Stichting Forte Kinderopvang</t>
  </si>
  <si>
    <t xml:space="preserve"> Stichting Blosse opvang</t>
  </si>
  <si>
    <t>Stichting Blosse opvang</t>
  </si>
  <si>
    <t>Allente Opvang</t>
  </si>
  <si>
    <t>brede schoolbeleid</t>
  </si>
  <si>
    <t>St. Alzheimer Nederland afd. Noord-Kennemerland</t>
  </si>
  <si>
    <t>vergroten van de kennis en vaardigheden van sociaal kwetsbare inwoners, waardoor zij meer zelfredzaam worden en een vangnet bieden voor sociaal kwetsbare inwoners</t>
  </si>
  <si>
    <t>St. Museum BroekerVeiling</t>
  </si>
  <si>
    <t>fluisterboten</t>
  </si>
  <si>
    <t>2020-2021</t>
  </si>
  <si>
    <t xml:space="preserve">St. Allente </t>
  </si>
  <si>
    <t xml:space="preserve">onderwijskansenbeleid </t>
  </si>
  <si>
    <t>St. Blosse</t>
  </si>
  <si>
    <t>2021-2022</t>
  </si>
  <si>
    <t>2020-2022</t>
  </si>
  <si>
    <t>St. Buurthuis De Hoeksteen</t>
  </si>
  <si>
    <t>Bibliotheek Kennemerwaard</t>
  </si>
  <si>
    <t>Bibliotheekwerk en projecten</t>
  </si>
  <si>
    <t>Wonen Plus Welzijn</t>
  </si>
  <si>
    <t>project Aan de Slag, integratie en participatie</t>
  </si>
  <si>
    <t>Level Up!</t>
  </si>
  <si>
    <t>Stichting Cool Kunst en Cultuur</t>
  </si>
  <si>
    <t>Kunsteducatie en Podiumkunsten</t>
  </si>
  <si>
    <t>Humanitas</t>
  </si>
  <si>
    <t>St. Blosse Onderwijs</t>
  </si>
  <si>
    <t>St. Allente Onderwijs</t>
  </si>
  <si>
    <t>Stichting Present</t>
  </si>
  <si>
    <t>ondersteuning van vrijwilligers gericht op het vergroten van zelfstandigheid en toename van het aantal vrijwilligers</t>
  </si>
  <si>
    <t>Badmintonvereniging HHW '69</t>
  </si>
  <si>
    <t>het bevorderen van sport en bewegen</t>
  </si>
  <si>
    <t>Stichting Buurthuis De Ezel</t>
  </si>
  <si>
    <t>Stichting Sport-Z</t>
  </si>
  <si>
    <t>Sr PVE, artikel 3 lid 1</t>
  </si>
  <si>
    <t>Sr Jeugd, artikel 2a</t>
  </si>
  <si>
    <t>Sr PVE, artikel 3 lid 2 - 4</t>
  </si>
  <si>
    <t>TOTAAL PVE</t>
  </si>
  <si>
    <t>kwetsbaren vergroten hun kennis en vaardigheden waardoor zij beter zelf regie over hun eigen leven kunnen voeren</t>
  </si>
  <si>
    <t>2020-2023</t>
  </si>
  <si>
    <t>Stichting Life Center</t>
  </si>
  <si>
    <t>Stichting Wijkcentrum "De Zon"</t>
  </si>
  <si>
    <t>laagdrempelige ontmoetingsactiviteiten gericht op sociale culturele, sportieve, educatieve en vormende activiteiten</t>
  </si>
  <si>
    <t>elektrificatie rondvaartboot</t>
  </si>
  <si>
    <t xml:space="preserve">Uitvoeringsregeling Leefbaarheidsfonds </t>
  </si>
  <si>
    <t>Leefbaarheidsfonds</t>
  </si>
  <si>
    <t>anoniem</t>
  </si>
  <si>
    <t xml:space="preserve">wekelijks wandelgroep 'de meelopers' </t>
  </si>
  <si>
    <t>wekelijks</t>
  </si>
  <si>
    <t>welkom in Heerhugowaard de Noord</t>
  </si>
  <si>
    <t>buurtbarbecue caminopaadje</t>
  </si>
  <si>
    <t>medio september</t>
  </si>
  <si>
    <t>muziekbingo/pubquiz i.h.k.v. Koningsdag 2021</t>
  </si>
  <si>
    <t>TOTAAL Leefbaarheidsfonds</t>
  </si>
  <si>
    <t>Project Verbinding</t>
  </si>
  <si>
    <t>Wijkvereniging "De Link"</t>
  </si>
  <si>
    <t xml:space="preserve">Sr K&amp;C </t>
  </si>
  <si>
    <t xml:space="preserve">De Grote Prijs </t>
  </si>
  <si>
    <t>het organiseren van De Grote Prijs</t>
  </si>
  <si>
    <t>Lustrum Festival</t>
  </si>
  <si>
    <t>het organiseren van het Lustrum festival</t>
  </si>
  <si>
    <t>De Kleine Prijs</t>
  </si>
  <si>
    <t xml:space="preserve">het organiseren van de Kleine Prijs </t>
  </si>
  <si>
    <t>Stichting 4 en 5 mei Heerhugowaard</t>
  </si>
  <si>
    <t>Herdenking 4 mei</t>
  </si>
  <si>
    <t>KSV Handbal (aanvullend)</t>
  </si>
  <si>
    <t>uitjes met de bus voor zelfstandig wonende senioren</t>
  </si>
  <si>
    <t>kindervakantiespelen Heerhugowaard de Noord</t>
  </si>
  <si>
    <t>16-19 aug 2021</t>
  </si>
  <si>
    <t>project Kerstengelen</t>
  </si>
  <si>
    <t>buurtbarbecue Speenkruidstraat</t>
  </si>
  <si>
    <t>Combinatiefunctionarissen</t>
  </si>
  <si>
    <t>buurtbarbecue Zaan</t>
  </si>
  <si>
    <t>buurtbarbecue Middenweg zuid</t>
  </si>
  <si>
    <t>buurtbarbecue 't Meijmerige Land</t>
  </si>
  <si>
    <t>TOTAAL EVENEMENTEN</t>
  </si>
  <si>
    <t>Categorie Kunst &amp; Cultuur</t>
  </si>
  <si>
    <t>Karavaan theater op locatie</t>
  </si>
  <si>
    <t>theater op locatie</t>
  </si>
  <si>
    <t>burendag de Draai</t>
  </si>
  <si>
    <t>buurtbarbecue Antonia Korvezeetuin</t>
  </si>
  <si>
    <t>buurtbarbecue Noordscharwoudepolderweg</t>
  </si>
  <si>
    <t>spel &amp; playbackshow Heerhugowaard de Noord</t>
  </si>
  <si>
    <t>buurtfeest Verlaat</t>
  </si>
  <si>
    <t>verleningsperiode *</t>
  </si>
  <si>
    <t>** Een gezamenlijke subsidie van de gemeenten Heerhugowaard en Langedijk</t>
  </si>
  <si>
    <t>buurtfeest de Wolfshop</t>
  </si>
  <si>
    <t>Electrisch rijden event door hhw en ld</t>
  </si>
  <si>
    <t>Een quiz waarin inwoners elkaar en Dijk en Waard beter leren kennen</t>
  </si>
  <si>
    <t>T Kruis Bruist- Sport &amp; samenzijn</t>
  </si>
  <si>
    <t>21AL005879 BIJ de les blijven</t>
  </si>
  <si>
    <t>Kennismaking met het hart van de nieuwe gemeente</t>
  </si>
  <si>
    <t>Muzikanten, bands en vocalisten uit Dijk en Waard fuseren tot één band voor één groot optreden</t>
  </si>
  <si>
    <t>Samen voetballen</t>
  </si>
  <si>
    <t>Fusiefeest BKL-BKHHW-AOL</t>
  </si>
  <si>
    <t>Social Sofa</t>
  </si>
  <si>
    <t>Een Dijk en Waard Dag van de Vrijwillige inzet</t>
  </si>
  <si>
    <t>Dijk en Waard Verbindings Nostalgische SOLEX tocht</t>
  </si>
  <si>
    <t>Verbindings Fietstochten Dijk en Waard</t>
  </si>
  <si>
    <t>Heel Dijk en Waard BAKT</t>
  </si>
  <si>
    <t>Dijk en Waard Cup</t>
  </si>
  <si>
    <t>Living Statue Event</t>
  </si>
  <si>
    <t>Dijk en Waard bruist in okt. Overal in LD en HHW vinden activiteiten plaats voor jong een oud</t>
  </si>
  <si>
    <t>Heerhugowaard Live</t>
  </si>
  <si>
    <t>Ga toch fietsen!</t>
  </si>
  <si>
    <t>Leer de gemeente Dijk en Waard kennen door twee musea te bezoeken.</t>
  </si>
  <si>
    <t>Dijk &amp; Waard Street Art Festival</t>
  </si>
  <si>
    <t>Creatieve veiling met jong talent</t>
  </si>
  <si>
    <t>Gedichtenroute door Dijk en Waard</t>
  </si>
  <si>
    <t>Sport als verbinding en verbroedering</t>
  </si>
  <si>
    <t>Bomenwijk Heerhugowaard MEETS de wijk Mayersloot in Broek op Langedijk</t>
  </si>
  <si>
    <t>CIRCUS IN DE ZORG</t>
  </si>
  <si>
    <t>Streekmarkt Dijk en Waard</t>
  </si>
  <si>
    <t>verbindingvoorstelling</t>
  </si>
  <si>
    <t>TOTAAL Start Dijk en Waard</t>
  </si>
  <si>
    <t>buurtbarbecue Hondsdraf</t>
  </si>
  <si>
    <t>buurtfeest Dille</t>
  </si>
  <si>
    <t>speurtocht The Hunt Heerhugowaard de Noord</t>
  </si>
  <si>
    <t>sinterklaasintocht Heerhugowaard de Noord</t>
  </si>
  <si>
    <t>Mamacafe</t>
  </si>
  <si>
    <t>burendag omgeving Spaarne</t>
  </si>
  <si>
    <t>stichting het kruis bruist</t>
  </si>
  <si>
    <t>Mobees</t>
  </si>
  <si>
    <t>Besdrijfskring HHW</t>
  </si>
  <si>
    <t>Cool</t>
  </si>
  <si>
    <t>Stichting Present langedijk-Heerhugowaard</t>
  </si>
  <si>
    <t>Stichting Hart van Oudkarspel</t>
  </si>
  <si>
    <t>Museum Broeker Veiling</t>
  </si>
  <si>
    <t>Art Quake</t>
  </si>
  <si>
    <t>Studio Davidan</t>
  </si>
  <si>
    <t>Poppodium B3</t>
  </si>
  <si>
    <t xml:space="preserve"> LangeDIJK en HeerhugoWAARD; Samen sterk, een cultureel feestje waard!</t>
  </si>
  <si>
    <t xml:space="preserve"> Kunst en Cultuur in de nieuwe gemeente Dijk en Waard. Het is er gewoon!!</t>
  </si>
  <si>
    <t>Baseball- en Softballvereniging B.C. The Herons</t>
  </si>
  <si>
    <t>Wijndomein de Koen</t>
  </si>
  <si>
    <t xml:space="preserve">Circus &amp; Events Impresariaat Sijm BV </t>
  </si>
  <si>
    <t>Kinderdagverblijf Pinkeltje</t>
  </si>
  <si>
    <t xml:space="preserve">VoorZorg </t>
  </si>
  <si>
    <t>st.Featherhair creations</t>
  </si>
  <si>
    <t>produceren van een musical, repetities en voorstellingen</t>
  </si>
  <si>
    <t>buurtbarbecue Tuin van Halo</t>
  </si>
  <si>
    <t>Stichting Toeristische Promotie Langedijk</t>
  </si>
  <si>
    <t>Opstartfase Stichting Promotie Dijk en Waard</t>
  </si>
  <si>
    <t>The Halloween event</t>
  </si>
  <si>
    <t>Wensboom</t>
  </si>
  <si>
    <t>Walstroomvoorziening</t>
  </si>
  <si>
    <t>Holding Pierre Heerhugowaard bv.</t>
  </si>
  <si>
    <t>TOTAAL Beeldkwaliteit &amp; duurzaamheid</t>
  </si>
  <si>
    <t>duurzaamheidsmaatregelen</t>
  </si>
  <si>
    <t>bedrag verlening</t>
  </si>
  <si>
    <t>bedrag vaststelling</t>
  </si>
  <si>
    <t>sep.-dec. 2021</t>
  </si>
  <si>
    <t>Beeldkwaliteit &amp; duurzaamheid</t>
  </si>
  <si>
    <t xml:space="preserve">Sr beeldkwaliteit &amp; duurzaamheid Zandhorst 1 &amp; 2 </t>
  </si>
  <si>
    <t>Sr Evenementen Heerhugowaard 2019</t>
  </si>
  <si>
    <t>Sr Start Dijk en Waard **</t>
  </si>
  <si>
    <t>Sr Start Dijk en Waard</t>
  </si>
  <si>
    <t>TOTAAL SUBSIDIE 2021</t>
  </si>
  <si>
    <t>Stichting Platform Armoedebestrijding Heerhugowaard</t>
  </si>
  <si>
    <t>Project Schuldhulpmaatje</t>
  </si>
  <si>
    <t>Camping Dijk en Waard***</t>
  </si>
  <si>
    <t>*** Opgenomen subsidiebedrag is excl. btw</t>
  </si>
  <si>
    <t>Fifa toernooi</t>
  </si>
  <si>
    <t>2/3 -12-2021</t>
  </si>
  <si>
    <t>2/3 -12-2022</t>
  </si>
  <si>
    <t>2/3 -12-2023</t>
  </si>
  <si>
    <t>2/3 -12-2024</t>
  </si>
  <si>
    <t>Pepernoten bakken</t>
  </si>
  <si>
    <t>Cake versieren</t>
  </si>
  <si>
    <t>Sinterklaas karaoke</t>
  </si>
  <si>
    <t>Stichting De Waaier (nu: Stg Doesgoed)</t>
  </si>
  <si>
    <t>thuisadministratie</t>
  </si>
  <si>
    <t>versie 23-11-2022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</si>
</sst>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€&quot;\ #,##0;[Red]&quot;€&quot;\ \-#,##0"/>
    <numFmt numFmtId="7" formatCode="&quot;€&quot;\ #,##0.00;&quot;€&quot;\ \-#,##0.00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 [$€-2]\ * #,##0.00_ ;_ [$€-2]\ * \-#,##0.00_ ;_ [$€-2]\ * &quot;-&quot;??_ ;_ @_ 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0"/>
      <name val="Comic Sans MS"/>
      <family val="4"/>
    </font>
    <font>
      <sz val="12"/>
      <name val="Calibri"/>
      <family val="2"/>
      <scheme val="minor"/>
    </font>
    <font>
      <b/>
      <sz val="12"/>
      <name val="Arial"/>
      <family val="2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3" fillId="5" borderId="1" applyNumberFormat="0" applyFont="0" applyFill="0" applyAlignment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74">
    <xf numFmtId="0" fontId="0" fillId="0" borderId="0" xfId="0"/>
    <xf numFmtId="49" fontId="0" fillId="0" borderId="0" xfId="0" applyNumberFormat="1" applyAlignment="1">
      <alignment horizontal="right"/>
    </xf>
    <xf numFmtId="44" fontId="0" fillId="0" borderId="0" xfId="0" applyNumberFormat="1"/>
    <xf numFmtId="0" fontId="0" fillId="0" borderId="0" xfId="0" applyAlignment="1">
      <alignment vertical="top"/>
    </xf>
    <xf numFmtId="14" fontId="0" fillId="0" borderId="0" xfId="0" applyNumberFormat="1"/>
    <xf numFmtId="14" fontId="0" fillId="0" borderId="0" xfId="0" applyNumberFormat="1" applyAlignment="1">
      <alignment horizontal="left"/>
    </xf>
    <xf numFmtId="14" fontId="0" fillId="6" borderId="2" xfId="0" applyNumberFormat="1" applyFill="1" applyBorder="1" applyAlignment="1">
      <alignment vertical="top"/>
    </xf>
    <xf numFmtId="49" fontId="0" fillId="0" borderId="2" xfId="0" applyNumberFormat="1" applyBorder="1" applyAlignment="1">
      <alignment horizontal="right" vertical="top"/>
    </xf>
    <xf numFmtId="44" fontId="0" fillId="0" borderId="2" xfId="0" applyNumberFormat="1" applyBorder="1" applyAlignment="1">
      <alignment vertical="top"/>
    </xf>
    <xf numFmtId="0" fontId="1" fillId="2" borderId="3" xfId="0" applyFont="1" applyFill="1" applyBorder="1" applyAlignment="1">
      <alignment vertical="top"/>
    </xf>
    <xf numFmtId="44" fontId="1" fillId="2" borderId="3" xfId="0" applyNumberFormat="1" applyFont="1" applyFill="1" applyBorder="1" applyAlignment="1">
      <alignment vertical="top"/>
    </xf>
    <xf numFmtId="49" fontId="1" fillId="2" borderId="3" xfId="0" applyNumberFormat="1" applyFont="1" applyFill="1" applyBorder="1" applyAlignment="1">
      <alignment horizontal="right" vertical="top"/>
    </xf>
    <xf numFmtId="44" fontId="0" fillId="2" borderId="3" xfId="0" applyNumberFormat="1" applyFill="1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3" xfId="0" applyBorder="1" applyAlignment="1">
      <alignment vertical="top" wrapText="1"/>
    </xf>
    <xf numFmtId="44" fontId="0" fillId="0" borderId="3" xfId="0" applyNumberFormat="1" applyBorder="1" applyAlignment="1">
      <alignment vertical="top"/>
    </xf>
    <xf numFmtId="49" fontId="0" fillId="0" borderId="3" xfId="0" applyNumberFormat="1" applyBorder="1" applyAlignment="1">
      <alignment horizontal="right" vertical="top"/>
    </xf>
    <xf numFmtId="0" fontId="1" fillId="4" borderId="3" xfId="0" applyFont="1" applyFill="1" applyBorder="1" applyAlignment="1">
      <alignment vertical="top"/>
    </xf>
    <xf numFmtId="0" fontId="1" fillId="4" borderId="3" xfId="0" applyFont="1" applyFill="1" applyBorder="1" applyAlignment="1">
      <alignment vertical="top" wrapText="1"/>
    </xf>
    <xf numFmtId="44" fontId="1" fillId="4" borderId="3" xfId="0" applyNumberFormat="1" applyFont="1" applyFill="1" applyBorder="1" applyAlignment="1">
      <alignment vertical="top"/>
    </xf>
    <xf numFmtId="49" fontId="0" fillId="4" borderId="3" xfId="0" applyNumberFormat="1" applyFill="1" applyBorder="1" applyAlignment="1">
      <alignment horizontal="right" vertical="top"/>
    </xf>
    <xf numFmtId="0" fontId="1" fillId="2" borderId="3" xfId="0" applyFont="1" applyFill="1" applyBorder="1" applyAlignment="1">
      <alignment vertical="top" wrapText="1"/>
    </xf>
    <xf numFmtId="0" fontId="0" fillId="2" borderId="3" xfId="0" applyFill="1" applyBorder="1" applyAlignment="1">
      <alignment vertical="top"/>
    </xf>
    <xf numFmtId="0" fontId="0" fillId="2" borderId="3" xfId="0" applyFill="1" applyBorder="1" applyAlignment="1">
      <alignment vertical="top" wrapText="1"/>
    </xf>
    <xf numFmtId="49" fontId="0" fillId="2" borderId="3" xfId="0" applyNumberFormat="1" applyFill="1" applyBorder="1" applyAlignment="1">
      <alignment horizontal="right" vertical="top"/>
    </xf>
    <xf numFmtId="3" fontId="0" fillId="4" borderId="3" xfId="0" applyNumberFormat="1" applyFill="1" applyBorder="1" applyAlignment="1">
      <alignment vertical="top"/>
    </xf>
    <xf numFmtId="0" fontId="1" fillId="3" borderId="3" xfId="0" applyFont="1" applyFill="1" applyBorder="1" applyAlignment="1">
      <alignment vertical="top"/>
    </xf>
    <xf numFmtId="0" fontId="1" fillId="3" borderId="3" xfId="0" applyFont="1" applyFill="1" applyBorder="1" applyAlignment="1">
      <alignment vertical="top" wrapText="1"/>
    </xf>
    <xf numFmtId="44" fontId="1" fillId="3" borderId="3" xfId="0" applyNumberFormat="1" applyFont="1" applyFill="1" applyBorder="1" applyAlignment="1">
      <alignment vertical="top"/>
    </xf>
    <xf numFmtId="49" fontId="1" fillId="3" borderId="3" xfId="0" applyNumberFormat="1" applyFont="1" applyFill="1" applyBorder="1" applyAlignment="1">
      <alignment horizontal="right" vertical="top"/>
    </xf>
    <xf numFmtId="0" fontId="0" fillId="4" borderId="3" xfId="0" applyFill="1" applyBorder="1" applyAlignment="1">
      <alignment vertical="top"/>
    </xf>
    <xf numFmtId="0" fontId="0" fillId="4" borderId="3" xfId="0" applyFill="1" applyBorder="1" applyAlignment="1">
      <alignment vertical="top" wrapText="1"/>
    </xf>
    <xf numFmtId="0" fontId="0" fillId="3" borderId="3" xfId="0" applyFill="1" applyBorder="1" applyAlignment="1">
      <alignment vertical="top"/>
    </xf>
    <xf numFmtId="0" fontId="0" fillId="3" borderId="3" xfId="0" applyFill="1" applyBorder="1" applyAlignment="1">
      <alignment vertical="top" wrapText="1"/>
    </xf>
    <xf numFmtId="49" fontId="0" fillId="3" borderId="3" xfId="0" applyNumberFormat="1" applyFill="1" applyBorder="1" applyAlignment="1">
      <alignment horizontal="right" vertical="top"/>
    </xf>
    <xf numFmtId="0" fontId="2" fillId="0" borderId="3" xfId="0" applyFont="1" applyBorder="1" applyAlignment="1">
      <alignment vertical="top"/>
    </xf>
    <xf numFmtId="0" fontId="2" fillId="0" borderId="3" xfId="0" applyFont="1" applyBorder="1" applyAlignment="1">
      <alignment vertical="top" wrapText="1"/>
    </xf>
    <xf numFmtId="49" fontId="2" fillId="0" borderId="3" xfId="0" applyNumberFormat="1" applyFont="1" applyBorder="1" applyAlignment="1">
      <alignment horizontal="right" vertical="top"/>
    </xf>
    <xf numFmtId="0" fontId="4" fillId="0" borderId="3" xfId="0" applyFont="1" applyBorder="1" applyAlignment="1">
      <alignment vertical="top" wrapText="1"/>
    </xf>
    <xf numFmtId="44" fontId="2" fillId="0" borderId="3" xfId="0" applyNumberFormat="1" applyFont="1" applyBorder="1" applyAlignment="1">
      <alignment vertical="top"/>
    </xf>
    <xf numFmtId="44" fontId="0" fillId="0" borderId="3" xfId="0" applyNumberFormat="1" applyBorder="1" applyAlignment="1">
      <alignment horizontal="right" vertical="top"/>
    </xf>
    <xf numFmtId="14" fontId="0" fillId="0" borderId="3" xfId="0" applyNumberFormat="1" applyBorder="1" applyAlignment="1">
      <alignment horizontal="right" vertical="top"/>
    </xf>
    <xf numFmtId="0" fontId="0" fillId="0" borderId="3" xfId="0" applyBorder="1" applyAlignment="1">
      <alignment horizontal="right" vertical="top"/>
    </xf>
    <xf numFmtId="44" fontId="0" fillId="8" borderId="3" xfId="0" applyNumberFormat="1" applyFill="1" applyBorder="1" applyAlignment="1">
      <alignment vertical="top"/>
    </xf>
    <xf numFmtId="1" fontId="0" fillId="0" borderId="3" xfId="0" applyNumberFormat="1" applyBorder="1" applyAlignment="1">
      <alignment horizontal="right" vertical="top"/>
    </xf>
    <xf numFmtId="0" fontId="5" fillId="2" borderId="3" xfId="0" applyFont="1" applyFill="1" applyBorder="1" applyAlignment="1" applyProtection="1">
      <alignment vertical="top"/>
      <protection locked="0"/>
    </xf>
    <xf numFmtId="0" fontId="2" fillId="7" borderId="3" xfId="0" applyFont="1" applyFill="1" applyBorder="1" applyAlignment="1" applyProtection="1">
      <alignment vertical="top"/>
      <protection locked="0"/>
    </xf>
    <xf numFmtId="6" fontId="2" fillId="0" borderId="3" xfId="0" applyNumberFormat="1" applyFont="1" applyBorder="1" applyAlignment="1" applyProtection="1">
      <alignment vertical="top"/>
      <protection locked="0"/>
    </xf>
    <xf numFmtId="0" fontId="2" fillId="7" borderId="3" xfId="0" applyFont="1" applyFill="1" applyBorder="1" applyAlignment="1" applyProtection="1">
      <alignment vertical="top" wrapText="1"/>
      <protection locked="0"/>
    </xf>
    <xf numFmtId="6" fontId="2" fillId="7" borderId="3" xfId="0" applyNumberFormat="1" applyFont="1" applyFill="1" applyBorder="1" applyAlignment="1" applyProtection="1">
      <alignment vertical="top"/>
      <protection locked="0"/>
    </xf>
    <xf numFmtId="49" fontId="0" fillId="7" borderId="3" xfId="0" applyNumberFormat="1" applyFill="1" applyBorder="1" applyAlignment="1">
      <alignment horizontal="right" vertical="top"/>
    </xf>
    <xf numFmtId="0" fontId="0" fillId="7" borderId="3" xfId="0" applyFill="1" applyBorder="1" applyAlignment="1" applyProtection="1">
      <alignment vertical="top" wrapText="1"/>
      <protection locked="0"/>
    </xf>
    <xf numFmtId="0" fontId="0" fillId="7" borderId="3" xfId="0" applyFill="1" applyBorder="1" applyAlignment="1" applyProtection="1">
      <alignment vertical="top"/>
      <protection locked="0"/>
    </xf>
    <xf numFmtId="44" fontId="0" fillId="2" borderId="3" xfId="0" applyNumberFormat="1" applyFill="1" applyBorder="1" applyAlignment="1">
      <alignment horizontal="right" vertical="top"/>
    </xf>
    <xf numFmtId="0" fontId="0" fillId="2" borderId="3" xfId="0" applyFill="1" applyBorder="1" applyAlignment="1">
      <alignment horizontal="right" vertical="top"/>
    </xf>
    <xf numFmtId="7" fontId="0" fillId="0" borderId="3" xfId="2" applyNumberFormat="1" applyFont="1" applyFill="1" applyBorder="1" applyAlignment="1">
      <alignment vertical="top"/>
    </xf>
    <xf numFmtId="164" fontId="0" fillId="0" borderId="3" xfId="0" applyNumberFormat="1" applyBorder="1" applyAlignment="1">
      <alignment vertical="top"/>
    </xf>
    <xf numFmtId="44" fontId="0" fillId="7" borderId="3" xfId="3" applyFont="1" applyFill="1" applyBorder="1" applyAlignment="1">
      <alignment vertical="top"/>
    </xf>
    <xf numFmtId="0" fontId="0" fillId="7" borderId="3" xfId="0" applyFill="1" applyBorder="1" applyAlignment="1">
      <alignment vertical="top"/>
    </xf>
    <xf numFmtId="0" fontId="0" fillId="7" borderId="3" xfId="0" applyFill="1" applyBorder="1" applyAlignment="1">
      <alignment vertical="top" wrapText="1"/>
    </xf>
    <xf numFmtId="44" fontId="0" fillId="7" borderId="3" xfId="0" applyNumberFormat="1" applyFill="1" applyBorder="1" applyAlignment="1">
      <alignment vertical="top"/>
    </xf>
    <xf numFmtId="6" fontId="1" fillId="3" borderId="3" xfId="0" applyNumberFormat="1" applyFont="1" applyFill="1" applyBorder="1" applyAlignment="1">
      <alignment vertical="top"/>
    </xf>
    <xf numFmtId="0" fontId="8" fillId="2" borderId="4" xfId="0" applyFont="1" applyFill="1" applyBorder="1" applyAlignment="1">
      <alignment vertical="top"/>
    </xf>
    <xf numFmtId="44" fontId="8" fillId="2" borderId="4" xfId="0" applyNumberFormat="1" applyFont="1" applyFill="1" applyBorder="1" applyAlignment="1">
      <alignment vertical="top"/>
    </xf>
    <xf numFmtId="0" fontId="9" fillId="0" borderId="0" xfId="0" applyFont="1" applyAlignment="1">
      <alignment vertical="top"/>
    </xf>
    <xf numFmtId="6" fontId="0" fillId="2" borderId="3" xfId="0" applyNumberFormat="1" applyFill="1" applyBorder="1" applyAlignment="1">
      <alignment vertical="top"/>
    </xf>
    <xf numFmtId="44" fontId="0" fillId="0" borderId="0" xfId="0" applyNumberFormat="1" applyAlignment="1">
      <alignment vertical="top"/>
    </xf>
    <xf numFmtId="44" fontId="1" fillId="8" borderId="3" xfId="0" applyNumberFormat="1" applyFont="1" applyFill="1" applyBorder="1" applyAlignment="1">
      <alignment vertical="top"/>
    </xf>
    <xf numFmtId="0" fontId="1" fillId="8" borderId="3" xfId="0" applyFont="1" applyFill="1" applyBorder="1" applyAlignment="1">
      <alignment vertical="top"/>
    </xf>
    <xf numFmtId="0" fontId="0" fillId="0" borderId="2" xfId="0" applyBorder="1" applyAlignment="1">
      <alignment horizontal="center" vertical="top"/>
    </xf>
    <xf numFmtId="44" fontId="0" fillId="0" borderId="3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44" fontId="2" fillId="0" borderId="3" xfId="0" applyNumberFormat="1" applyFont="1" applyBorder="1" applyAlignment="1">
      <alignment vertical="center"/>
    </xf>
    <xf numFmtId="44" fontId="2" fillId="0" borderId="3" xfId="0" applyNumberFormat="1" applyFont="1" applyFill="1" applyBorder="1" applyAlignment="1">
      <alignment vertical="top"/>
    </xf>
  </cellXfs>
  <cellStyles count="4">
    <cellStyle name="Komma" xfId="2" builtinId="3"/>
    <cellStyle name="rand" xfId="1" xr:uid="{00000000-0005-0000-0000-000000000000}"/>
    <cellStyle name="Standaard" xfId="0" builtinId="0"/>
    <cellStyle name="Valuta" xfId="3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23"/>
  <sheetViews>
    <sheetView tabSelected="1" zoomScaleNormal="100" workbookViewId="0">
      <pane ySplit="2" topLeftCell="A66" activePane="bottomLeft" state="frozen"/>
      <selection pane="bottomLeft" activeCell="G78" sqref="G78"/>
    </sheetView>
  </sheetViews>
  <sheetFormatPr defaultRowHeight="15" x14ac:dyDescent="0.25"/>
  <cols>
    <col min="1" max="1" width="25.42578125" customWidth="1"/>
    <col min="2" max="2" width="44" customWidth="1"/>
    <col min="3" max="3" width="41" customWidth="1"/>
    <col min="4" max="4" width="16.5703125" style="2" customWidth="1"/>
    <col min="5" max="5" width="18.42578125" style="1" customWidth="1"/>
    <col min="6" max="6" width="18.42578125" style="2" customWidth="1"/>
    <col min="7" max="7" width="12.42578125" bestFit="1" customWidth="1"/>
  </cols>
  <sheetData>
    <row r="1" spans="1:6" x14ac:dyDescent="0.25">
      <c r="A1" s="6" t="s">
        <v>309</v>
      </c>
      <c r="B1" s="69" t="s">
        <v>20</v>
      </c>
      <c r="C1" s="69"/>
      <c r="D1" s="69"/>
      <c r="E1" s="7"/>
      <c r="F1" s="8"/>
    </row>
    <row r="2" spans="1:6" ht="15" customHeight="1" x14ac:dyDescent="0.25">
      <c r="A2" s="9" t="s">
        <v>0</v>
      </c>
      <c r="B2" s="9" t="s">
        <v>1</v>
      </c>
      <c r="C2" s="9" t="s">
        <v>2</v>
      </c>
      <c r="D2" s="10" t="s">
        <v>286</v>
      </c>
      <c r="E2" s="11" t="s">
        <v>221</v>
      </c>
      <c r="F2" s="10" t="s">
        <v>287</v>
      </c>
    </row>
    <row r="3" spans="1:6" x14ac:dyDescent="0.25">
      <c r="A3" s="9" t="s">
        <v>172</v>
      </c>
      <c r="B3" s="9"/>
      <c r="C3" s="9"/>
      <c r="D3" s="10"/>
      <c r="E3" s="11"/>
      <c r="F3" s="12"/>
    </row>
    <row r="4" spans="1:6" x14ac:dyDescent="0.25">
      <c r="A4" s="13" t="s">
        <v>36</v>
      </c>
      <c r="B4" s="13" t="s">
        <v>67</v>
      </c>
      <c r="C4" s="14" t="s">
        <v>68</v>
      </c>
      <c r="D4" s="15">
        <v>3350</v>
      </c>
      <c r="E4" s="16" t="s">
        <v>22</v>
      </c>
      <c r="F4" s="15">
        <v>3350</v>
      </c>
    </row>
    <row r="5" spans="1:6" x14ac:dyDescent="0.25">
      <c r="A5" s="13" t="s">
        <v>36</v>
      </c>
      <c r="B5" s="13" t="s">
        <v>83</v>
      </c>
      <c r="C5" s="14" t="s">
        <v>68</v>
      </c>
      <c r="D5" s="15">
        <v>3000</v>
      </c>
      <c r="E5" s="16" t="s">
        <v>22</v>
      </c>
      <c r="F5" s="15">
        <v>3000</v>
      </c>
    </row>
    <row r="6" spans="1:6" x14ac:dyDescent="0.25">
      <c r="A6" s="17" t="s">
        <v>6</v>
      </c>
      <c r="B6" s="17"/>
      <c r="C6" s="18"/>
      <c r="D6" s="19">
        <f>SUM(D4:D5)</f>
        <v>6350</v>
      </c>
      <c r="E6" s="20"/>
      <c r="F6" s="19">
        <f>SUM(F4:F5)</f>
        <v>6350</v>
      </c>
    </row>
    <row r="7" spans="1:6" ht="16.5" customHeight="1" x14ac:dyDescent="0.25">
      <c r="A7" s="21" t="s">
        <v>35</v>
      </c>
      <c r="B7" s="22"/>
      <c r="C7" s="23"/>
      <c r="D7" s="12"/>
      <c r="E7" s="24"/>
      <c r="F7" s="12"/>
    </row>
    <row r="8" spans="1:6" x14ac:dyDescent="0.25">
      <c r="A8" s="13" t="s">
        <v>36</v>
      </c>
      <c r="B8" s="13" t="s">
        <v>164</v>
      </c>
      <c r="C8" s="14" t="s">
        <v>143</v>
      </c>
      <c r="D8" s="15">
        <v>22500</v>
      </c>
      <c r="E8" s="16" t="s">
        <v>153</v>
      </c>
      <c r="F8" s="43"/>
    </row>
    <row r="9" spans="1:6" x14ac:dyDescent="0.25">
      <c r="A9" s="13" t="s">
        <v>36</v>
      </c>
      <c r="B9" s="13" t="s">
        <v>163</v>
      </c>
      <c r="C9" s="14" t="s">
        <v>143</v>
      </c>
      <c r="D9" s="15">
        <v>38210</v>
      </c>
      <c r="E9" s="16" t="s">
        <v>153</v>
      </c>
      <c r="F9" s="43"/>
    </row>
    <row r="10" spans="1:6" x14ac:dyDescent="0.25">
      <c r="A10" s="17" t="s">
        <v>6</v>
      </c>
      <c r="B10" s="17"/>
      <c r="C10" s="18"/>
      <c r="D10" s="19">
        <f>SUM(D8:D9)</f>
        <v>60710</v>
      </c>
      <c r="E10" s="25"/>
      <c r="F10" s="19">
        <f t="shared" ref="F10" si="0">SUM(F8:F9)</f>
        <v>0</v>
      </c>
    </row>
    <row r="11" spans="1:6" x14ac:dyDescent="0.25">
      <c r="A11" s="26" t="s">
        <v>13</v>
      </c>
      <c r="B11" s="26"/>
      <c r="C11" s="27"/>
      <c r="D11" s="28">
        <f>D6+D10</f>
        <v>67060</v>
      </c>
      <c r="E11" s="29"/>
      <c r="F11" s="28">
        <f>F6+F10</f>
        <v>6350</v>
      </c>
    </row>
    <row r="12" spans="1:6" x14ac:dyDescent="0.25">
      <c r="A12" s="9" t="s">
        <v>171</v>
      </c>
      <c r="B12" s="22"/>
      <c r="C12" s="23"/>
      <c r="D12" s="12"/>
      <c r="E12" s="24"/>
      <c r="F12" s="12"/>
    </row>
    <row r="13" spans="1:6" s="3" customFormat="1" ht="30" x14ac:dyDescent="0.25">
      <c r="A13" s="13" t="s">
        <v>132</v>
      </c>
      <c r="B13" s="13" t="s">
        <v>140</v>
      </c>
      <c r="C13" s="14" t="s">
        <v>133</v>
      </c>
      <c r="D13" s="15">
        <v>235537</v>
      </c>
      <c r="E13" s="16" t="s">
        <v>22</v>
      </c>
      <c r="F13" s="15">
        <v>139622.14000000001</v>
      </c>
    </row>
    <row r="14" spans="1:6" s="3" customFormat="1" ht="30" x14ac:dyDescent="0.25">
      <c r="A14" s="13" t="s">
        <v>132</v>
      </c>
      <c r="B14" s="13" t="s">
        <v>139</v>
      </c>
      <c r="C14" s="14" t="s">
        <v>133</v>
      </c>
      <c r="D14" s="15">
        <v>27580</v>
      </c>
      <c r="E14" s="16" t="s">
        <v>22</v>
      </c>
      <c r="F14" s="15">
        <v>7382.09</v>
      </c>
    </row>
    <row r="15" spans="1:6" s="3" customFormat="1" ht="30" x14ac:dyDescent="0.25">
      <c r="A15" s="13" t="s">
        <v>132</v>
      </c>
      <c r="B15" s="13" t="s">
        <v>136</v>
      </c>
      <c r="C15" s="14" t="s">
        <v>133</v>
      </c>
      <c r="D15" s="15">
        <v>53521</v>
      </c>
      <c r="E15" s="16" t="s">
        <v>22</v>
      </c>
      <c r="F15" s="15">
        <v>17116.419999999998</v>
      </c>
    </row>
    <row r="16" spans="1:6" s="3" customFormat="1" ht="30" x14ac:dyDescent="0.25">
      <c r="A16" s="13" t="s">
        <v>132</v>
      </c>
      <c r="B16" s="13" t="s">
        <v>137</v>
      </c>
      <c r="C16" s="14" t="s">
        <v>133</v>
      </c>
      <c r="D16" s="15">
        <v>25833.599999999999</v>
      </c>
      <c r="E16" s="16" t="s">
        <v>22</v>
      </c>
      <c r="F16" s="15">
        <v>7074.35</v>
      </c>
    </row>
    <row r="17" spans="1:7" s="3" customFormat="1" ht="30" x14ac:dyDescent="0.25">
      <c r="A17" s="13" t="s">
        <v>132</v>
      </c>
      <c r="B17" s="13" t="s">
        <v>142</v>
      </c>
      <c r="C17" s="14" t="s">
        <v>133</v>
      </c>
      <c r="D17" s="15">
        <v>76653</v>
      </c>
      <c r="E17" s="16" t="s">
        <v>22</v>
      </c>
      <c r="F17" s="15">
        <v>26286.15</v>
      </c>
    </row>
    <row r="18" spans="1:7" s="3" customFormat="1" ht="30" x14ac:dyDescent="0.25">
      <c r="A18" s="13" t="s">
        <v>132</v>
      </c>
      <c r="B18" s="13" t="s">
        <v>273</v>
      </c>
      <c r="C18" s="14" t="s">
        <v>133</v>
      </c>
      <c r="D18" s="15">
        <v>965.05</v>
      </c>
      <c r="E18" s="16" t="s">
        <v>22</v>
      </c>
      <c r="F18" s="15">
        <v>843.18</v>
      </c>
    </row>
    <row r="19" spans="1:7" s="3" customFormat="1" x14ac:dyDescent="0.25">
      <c r="A19" s="17" t="s">
        <v>6</v>
      </c>
      <c r="B19" s="30"/>
      <c r="C19" s="31"/>
      <c r="D19" s="19">
        <f>SUM(D13:D18)</f>
        <v>420089.64999999997</v>
      </c>
      <c r="E19" s="20"/>
      <c r="F19" s="19">
        <f>SUM(F13:F18)</f>
        <v>198324.33000000002</v>
      </c>
    </row>
    <row r="20" spans="1:7" s="3" customFormat="1" x14ac:dyDescent="0.25">
      <c r="A20" s="9" t="s">
        <v>173</v>
      </c>
      <c r="B20" s="22"/>
      <c r="C20" s="23"/>
      <c r="D20" s="12"/>
      <c r="E20" s="24"/>
      <c r="F20" s="12"/>
    </row>
    <row r="21" spans="1:7" s="3" customFormat="1" ht="30" x14ac:dyDescent="0.25">
      <c r="A21" s="13" t="s">
        <v>135</v>
      </c>
      <c r="B21" s="13" t="s">
        <v>141</v>
      </c>
      <c r="C21" s="14" t="s">
        <v>134</v>
      </c>
      <c r="D21" s="15">
        <v>204932</v>
      </c>
      <c r="E21" s="16" t="s">
        <v>22</v>
      </c>
      <c r="F21" s="70">
        <f>296910.43+5670</f>
        <v>302580.43</v>
      </c>
    </row>
    <row r="22" spans="1:7" s="3" customFormat="1" ht="30" x14ac:dyDescent="0.25">
      <c r="A22" s="13" t="s">
        <v>135</v>
      </c>
      <c r="B22" s="13" t="s">
        <v>141</v>
      </c>
      <c r="C22" s="14" t="s">
        <v>134</v>
      </c>
      <c r="D22" s="15">
        <v>115992</v>
      </c>
      <c r="E22" s="16" t="s">
        <v>22</v>
      </c>
      <c r="F22" s="71"/>
    </row>
    <row r="23" spans="1:7" s="3" customFormat="1" ht="30" x14ac:dyDescent="0.25">
      <c r="A23" s="13" t="s">
        <v>135</v>
      </c>
      <c r="B23" s="13" t="s">
        <v>141</v>
      </c>
      <c r="C23" s="14" t="s">
        <v>134</v>
      </c>
      <c r="D23" s="15">
        <v>486.43</v>
      </c>
      <c r="E23" s="16" t="s">
        <v>22</v>
      </c>
      <c r="F23" s="71"/>
      <c r="G23" s="66"/>
    </row>
    <row r="24" spans="1:7" s="3" customFormat="1" ht="30" x14ac:dyDescent="0.25">
      <c r="A24" s="13" t="s">
        <v>135</v>
      </c>
      <c r="B24" s="13" t="s">
        <v>138</v>
      </c>
      <c r="C24" s="14" t="s">
        <v>134</v>
      </c>
      <c r="D24" s="15">
        <v>24980</v>
      </c>
      <c r="E24" s="16" t="s">
        <v>22</v>
      </c>
      <c r="F24" s="70">
        <v>42085.35</v>
      </c>
      <c r="G24" s="66"/>
    </row>
    <row r="25" spans="1:7" s="3" customFormat="1" ht="30" x14ac:dyDescent="0.25">
      <c r="A25" s="13" t="s">
        <v>135</v>
      </c>
      <c r="B25" s="13" t="s">
        <v>138</v>
      </c>
      <c r="C25" s="14" t="s">
        <v>134</v>
      </c>
      <c r="D25" s="15">
        <v>28216</v>
      </c>
      <c r="E25" s="16" t="s">
        <v>22</v>
      </c>
      <c r="F25" s="71"/>
    </row>
    <row r="26" spans="1:7" s="3" customFormat="1" ht="30" x14ac:dyDescent="0.25">
      <c r="A26" s="13" t="s">
        <v>135</v>
      </c>
      <c r="B26" s="13" t="s">
        <v>142</v>
      </c>
      <c r="C26" s="14" t="s">
        <v>134</v>
      </c>
      <c r="D26" s="15">
        <v>171380</v>
      </c>
      <c r="E26" s="16" t="s">
        <v>22</v>
      </c>
      <c r="F26" s="15">
        <f>121476.42+14000</f>
        <v>135476.41999999998</v>
      </c>
      <c r="G26" s="66"/>
    </row>
    <row r="27" spans="1:7" s="3" customFormat="1" x14ac:dyDescent="0.25">
      <c r="A27" s="17" t="s">
        <v>6</v>
      </c>
      <c r="B27" s="30"/>
      <c r="C27" s="31"/>
      <c r="D27" s="19">
        <f>SUM(D21:D26)</f>
        <v>545986.42999999993</v>
      </c>
      <c r="E27" s="20"/>
      <c r="F27" s="19">
        <f>SUM(F21:F26)</f>
        <v>480142.19999999995</v>
      </c>
    </row>
    <row r="28" spans="1:7" s="3" customFormat="1" x14ac:dyDescent="0.25">
      <c r="A28" s="26" t="s">
        <v>174</v>
      </c>
      <c r="B28" s="32"/>
      <c r="C28" s="33"/>
      <c r="D28" s="28">
        <f>D19+D27</f>
        <v>966076.07999999984</v>
      </c>
      <c r="E28" s="34"/>
      <c r="F28" s="28">
        <f>F19+F27</f>
        <v>678466.53</v>
      </c>
    </row>
    <row r="29" spans="1:7" s="3" customFormat="1" x14ac:dyDescent="0.25">
      <c r="A29" s="9" t="s">
        <v>37</v>
      </c>
      <c r="B29" s="9"/>
      <c r="C29" s="21"/>
      <c r="D29" s="12"/>
      <c r="E29" s="24"/>
      <c r="F29" s="12"/>
    </row>
    <row r="30" spans="1:7" s="3" customFormat="1" x14ac:dyDescent="0.25">
      <c r="A30" s="13" t="s">
        <v>38</v>
      </c>
      <c r="B30" s="13" t="s">
        <v>59</v>
      </c>
      <c r="C30" s="14" t="s">
        <v>61</v>
      </c>
      <c r="D30" s="15">
        <v>8750</v>
      </c>
      <c r="E30" s="16" t="s">
        <v>22</v>
      </c>
      <c r="F30" s="15">
        <v>4139.7</v>
      </c>
    </row>
    <row r="31" spans="1:7" s="3" customFormat="1" x14ac:dyDescent="0.25">
      <c r="A31" s="13" t="s">
        <v>38</v>
      </c>
      <c r="B31" s="35" t="s">
        <v>88</v>
      </c>
      <c r="C31" s="36" t="s">
        <v>89</v>
      </c>
      <c r="D31" s="15">
        <v>7600</v>
      </c>
      <c r="E31" s="37" t="s">
        <v>22</v>
      </c>
      <c r="F31" s="15">
        <v>6810</v>
      </c>
    </row>
    <row r="32" spans="1:7" s="3" customFormat="1" ht="45" customHeight="1" x14ac:dyDescent="0.25">
      <c r="A32" s="13" t="s">
        <v>38</v>
      </c>
      <c r="B32" s="35" t="s">
        <v>90</v>
      </c>
      <c r="C32" s="14" t="s">
        <v>91</v>
      </c>
      <c r="D32" s="15">
        <v>1000</v>
      </c>
      <c r="E32" s="37" t="s">
        <v>22</v>
      </c>
      <c r="F32" s="15">
        <v>1000</v>
      </c>
    </row>
    <row r="33" spans="1:6" s="3" customFormat="1" ht="30" customHeight="1" x14ac:dyDescent="0.25">
      <c r="A33" s="13" t="s">
        <v>38</v>
      </c>
      <c r="B33" s="13" t="s">
        <v>92</v>
      </c>
      <c r="C33" s="14" t="s">
        <v>93</v>
      </c>
      <c r="D33" s="15">
        <v>1000</v>
      </c>
      <c r="E33" s="16" t="s">
        <v>22</v>
      </c>
      <c r="F33" s="15">
        <v>1000</v>
      </c>
    </row>
    <row r="34" spans="1:6" s="3" customFormat="1" ht="45" customHeight="1" x14ac:dyDescent="0.25">
      <c r="A34" s="13" t="s">
        <v>38</v>
      </c>
      <c r="B34" s="13" t="s">
        <v>97</v>
      </c>
      <c r="C34" s="38" t="s">
        <v>98</v>
      </c>
      <c r="D34" s="15">
        <v>1900</v>
      </c>
      <c r="E34" s="16" t="s">
        <v>22</v>
      </c>
      <c r="F34" s="15">
        <v>1900</v>
      </c>
    </row>
    <row r="35" spans="1:6" s="3" customFormat="1" x14ac:dyDescent="0.25">
      <c r="A35" s="13" t="s">
        <v>38</v>
      </c>
      <c r="B35" s="13" t="s">
        <v>102</v>
      </c>
      <c r="C35" s="14" t="s">
        <v>89</v>
      </c>
      <c r="D35" s="15">
        <v>7600</v>
      </c>
      <c r="E35" s="16" t="s">
        <v>22</v>
      </c>
      <c r="F35" s="15">
        <v>6422.9</v>
      </c>
    </row>
    <row r="36" spans="1:6" s="3" customFormat="1" x14ac:dyDescent="0.25">
      <c r="A36" s="13" t="s">
        <v>38</v>
      </c>
      <c r="B36" s="13" t="s">
        <v>104</v>
      </c>
      <c r="C36" s="14" t="s">
        <v>103</v>
      </c>
      <c r="D36" s="15">
        <v>7040</v>
      </c>
      <c r="E36" s="16" t="s">
        <v>22</v>
      </c>
      <c r="F36" s="15">
        <v>5437</v>
      </c>
    </row>
    <row r="37" spans="1:6" s="3" customFormat="1" x14ac:dyDescent="0.25">
      <c r="A37" s="13" t="s">
        <v>38</v>
      </c>
      <c r="B37" s="13" t="s">
        <v>112</v>
      </c>
      <c r="C37" s="14" t="s">
        <v>113</v>
      </c>
      <c r="D37" s="15">
        <v>1500</v>
      </c>
      <c r="E37" s="16" t="s">
        <v>22</v>
      </c>
      <c r="F37" s="15">
        <v>1500</v>
      </c>
    </row>
    <row r="38" spans="1:6" s="3" customFormat="1" ht="30" x14ac:dyDescent="0.25">
      <c r="A38" s="35" t="s">
        <v>38</v>
      </c>
      <c r="B38" s="13" t="s">
        <v>127</v>
      </c>
      <c r="C38" s="14" t="s">
        <v>128</v>
      </c>
      <c r="D38" s="15">
        <v>1440</v>
      </c>
      <c r="E38" s="16" t="s">
        <v>22</v>
      </c>
      <c r="F38" s="15">
        <v>1440</v>
      </c>
    </row>
    <row r="39" spans="1:6" s="3" customFormat="1" ht="30" x14ac:dyDescent="0.25">
      <c r="A39" s="13" t="s">
        <v>38</v>
      </c>
      <c r="B39" s="13" t="s">
        <v>129</v>
      </c>
      <c r="C39" s="14" t="s">
        <v>130</v>
      </c>
      <c r="D39" s="15">
        <v>2000</v>
      </c>
      <c r="E39" s="16" t="s">
        <v>22</v>
      </c>
      <c r="F39" s="15">
        <v>2000</v>
      </c>
    </row>
    <row r="40" spans="1:6" s="3" customFormat="1" x14ac:dyDescent="0.25">
      <c r="A40" s="13" t="s">
        <v>193</v>
      </c>
      <c r="B40" s="13" t="s">
        <v>194</v>
      </c>
      <c r="C40" s="14" t="s">
        <v>195</v>
      </c>
      <c r="D40" s="15">
        <v>7000</v>
      </c>
      <c r="E40" s="16" t="s">
        <v>22</v>
      </c>
      <c r="F40" s="15">
        <v>7000</v>
      </c>
    </row>
    <row r="41" spans="1:6" s="3" customFormat="1" x14ac:dyDescent="0.25">
      <c r="A41" s="13" t="s">
        <v>38</v>
      </c>
      <c r="B41" s="13" t="s">
        <v>196</v>
      </c>
      <c r="C41" s="14" t="s">
        <v>197</v>
      </c>
      <c r="D41" s="15">
        <v>1500</v>
      </c>
      <c r="E41" s="16" t="s">
        <v>22</v>
      </c>
      <c r="F41" s="15">
        <v>1500</v>
      </c>
    </row>
    <row r="42" spans="1:6" s="3" customFormat="1" x14ac:dyDescent="0.25">
      <c r="A42" s="13" t="s">
        <v>38</v>
      </c>
      <c r="B42" s="13" t="s">
        <v>198</v>
      </c>
      <c r="C42" s="14" t="s">
        <v>199</v>
      </c>
      <c r="D42" s="15">
        <v>2865</v>
      </c>
      <c r="E42" s="16" t="s">
        <v>22</v>
      </c>
      <c r="F42" s="15">
        <v>2865</v>
      </c>
    </row>
    <row r="43" spans="1:6" s="3" customFormat="1" ht="30" x14ac:dyDescent="0.25">
      <c r="A43" s="13" t="s">
        <v>38</v>
      </c>
      <c r="B43" s="13" t="s">
        <v>275</v>
      </c>
      <c r="C43" s="14" t="s">
        <v>276</v>
      </c>
      <c r="D43" s="15">
        <v>2800</v>
      </c>
      <c r="E43" s="16" t="s">
        <v>22</v>
      </c>
      <c r="F43" s="15">
        <v>2800</v>
      </c>
    </row>
    <row r="44" spans="1:6" s="3" customFormat="1" x14ac:dyDescent="0.25">
      <c r="A44" s="26" t="s">
        <v>7</v>
      </c>
      <c r="B44" s="26"/>
      <c r="C44" s="27"/>
      <c r="D44" s="28">
        <f>SUM(D30:D43)</f>
        <v>53995</v>
      </c>
      <c r="E44" s="29"/>
      <c r="F44" s="28">
        <f>SUM(F30:F43)</f>
        <v>45814.6</v>
      </c>
    </row>
    <row r="45" spans="1:6" s="3" customFormat="1" x14ac:dyDescent="0.25">
      <c r="A45" s="9" t="s">
        <v>42</v>
      </c>
      <c r="B45" s="9"/>
      <c r="C45" s="21"/>
      <c r="D45" s="12"/>
      <c r="E45" s="24"/>
      <c r="F45" s="12"/>
    </row>
    <row r="46" spans="1:6" s="3" customFormat="1" ht="60" x14ac:dyDescent="0.25">
      <c r="A46" s="13" t="s">
        <v>39</v>
      </c>
      <c r="B46" s="13" t="s">
        <v>33</v>
      </c>
      <c r="C46" s="14" t="s">
        <v>34</v>
      </c>
      <c r="D46" s="15">
        <v>3600</v>
      </c>
      <c r="E46" s="16" t="s">
        <v>22</v>
      </c>
      <c r="F46" s="15">
        <v>1832.44</v>
      </c>
    </row>
    <row r="47" spans="1:6" s="3" customFormat="1" ht="15" customHeight="1" x14ac:dyDescent="0.25">
      <c r="A47" s="13" t="s">
        <v>39</v>
      </c>
      <c r="B47" s="13" t="s">
        <v>45</v>
      </c>
      <c r="C47" s="14" t="s">
        <v>46</v>
      </c>
      <c r="D47" s="15">
        <v>2676</v>
      </c>
      <c r="E47" s="16" t="s">
        <v>22</v>
      </c>
      <c r="F47" s="15">
        <v>2676</v>
      </c>
    </row>
    <row r="48" spans="1:6" s="3" customFormat="1" ht="30" x14ac:dyDescent="0.25">
      <c r="A48" s="13" t="s">
        <v>39</v>
      </c>
      <c r="B48" s="13" t="s">
        <v>53</v>
      </c>
      <c r="C48" s="14" t="s">
        <v>54</v>
      </c>
      <c r="D48" s="15">
        <v>2000</v>
      </c>
      <c r="E48" s="16" t="s">
        <v>22</v>
      </c>
      <c r="F48" s="15">
        <v>2000</v>
      </c>
    </row>
    <row r="49" spans="1:6" s="3" customFormat="1" ht="45" x14ac:dyDescent="0.25">
      <c r="A49" s="13" t="s">
        <v>39</v>
      </c>
      <c r="B49" s="13" t="s">
        <v>64</v>
      </c>
      <c r="C49" s="14" t="s">
        <v>63</v>
      </c>
      <c r="D49" s="15">
        <v>7500</v>
      </c>
      <c r="E49" s="16" t="s">
        <v>22</v>
      </c>
      <c r="F49" s="15">
        <v>7500</v>
      </c>
    </row>
    <row r="50" spans="1:6" s="3" customFormat="1" ht="30" x14ac:dyDescent="0.25">
      <c r="A50" s="13" t="s">
        <v>39</v>
      </c>
      <c r="B50" s="13" t="s">
        <v>65</v>
      </c>
      <c r="C50" s="14" t="s">
        <v>66</v>
      </c>
      <c r="D50" s="15">
        <v>1000</v>
      </c>
      <c r="E50" s="16" t="s">
        <v>22</v>
      </c>
      <c r="F50" s="15">
        <v>1000</v>
      </c>
    </row>
    <row r="51" spans="1:6" s="3" customFormat="1" ht="45" x14ac:dyDescent="0.25">
      <c r="A51" s="13" t="s">
        <v>39</v>
      </c>
      <c r="B51" s="13" t="s">
        <v>69</v>
      </c>
      <c r="C51" s="14" t="s">
        <v>63</v>
      </c>
      <c r="D51" s="15">
        <v>29925</v>
      </c>
      <c r="E51" s="16" t="s">
        <v>22</v>
      </c>
      <c r="F51" s="15">
        <v>29925</v>
      </c>
    </row>
    <row r="52" spans="1:6" s="3" customFormat="1" x14ac:dyDescent="0.25">
      <c r="A52" s="13" t="s">
        <v>39</v>
      </c>
      <c r="B52" s="13" t="s">
        <v>99</v>
      </c>
      <c r="C52" s="14" t="s">
        <v>100</v>
      </c>
      <c r="D52" s="15">
        <v>19100</v>
      </c>
      <c r="E52" s="16" t="s">
        <v>22</v>
      </c>
      <c r="F52" s="15">
        <v>19100</v>
      </c>
    </row>
    <row r="53" spans="1:6" s="3" customFormat="1" ht="45" x14ac:dyDescent="0.25">
      <c r="A53" s="13" t="s">
        <v>39</v>
      </c>
      <c r="B53" s="13" t="s">
        <v>101</v>
      </c>
      <c r="C53" s="14" t="s">
        <v>63</v>
      </c>
      <c r="D53" s="15">
        <v>2320</v>
      </c>
      <c r="E53" s="16" t="s">
        <v>22</v>
      </c>
      <c r="F53" s="15">
        <v>2320</v>
      </c>
    </row>
    <row r="54" spans="1:6" s="3" customFormat="1" ht="30" x14ac:dyDescent="0.25">
      <c r="A54" s="13" t="s">
        <v>39</v>
      </c>
      <c r="B54" s="13" t="s">
        <v>109</v>
      </c>
      <c r="C54" s="14" t="s">
        <v>110</v>
      </c>
      <c r="D54" s="15">
        <v>3788</v>
      </c>
      <c r="E54" s="16" t="s">
        <v>22</v>
      </c>
      <c r="F54" s="15">
        <v>3125.9</v>
      </c>
    </row>
    <row r="55" spans="1:6" s="3" customFormat="1" ht="45" x14ac:dyDescent="0.25">
      <c r="A55" s="13" t="s">
        <v>39</v>
      </c>
      <c r="B55" s="13" t="s">
        <v>126</v>
      </c>
      <c r="C55" s="14" t="s">
        <v>63</v>
      </c>
      <c r="D55" s="15">
        <v>6000</v>
      </c>
      <c r="E55" s="16" t="s">
        <v>22</v>
      </c>
      <c r="F55" s="15">
        <v>6000</v>
      </c>
    </row>
    <row r="56" spans="1:6" s="3" customFormat="1" ht="45" x14ac:dyDescent="0.25">
      <c r="A56" s="13" t="s">
        <v>39</v>
      </c>
      <c r="B56" s="13" t="s">
        <v>154</v>
      </c>
      <c r="C56" s="14" t="s">
        <v>179</v>
      </c>
      <c r="D56" s="15">
        <v>35600</v>
      </c>
      <c r="E56" s="16" t="s">
        <v>22</v>
      </c>
      <c r="F56" s="15">
        <v>35600</v>
      </c>
    </row>
    <row r="57" spans="1:6" s="3" customFormat="1" ht="45" x14ac:dyDescent="0.25">
      <c r="A57" s="13" t="s">
        <v>39</v>
      </c>
      <c r="B57" s="13" t="s">
        <v>165</v>
      </c>
      <c r="C57" s="14" t="s">
        <v>166</v>
      </c>
      <c r="D57" s="15">
        <v>15000</v>
      </c>
      <c r="E57" s="16" t="s">
        <v>22</v>
      </c>
      <c r="F57" s="15">
        <v>15000</v>
      </c>
    </row>
    <row r="58" spans="1:6" s="3" customFormat="1" ht="45" x14ac:dyDescent="0.25">
      <c r="A58" s="13" t="s">
        <v>39</v>
      </c>
      <c r="B58" s="13" t="s">
        <v>169</v>
      </c>
      <c r="C58" s="14" t="s">
        <v>179</v>
      </c>
      <c r="D58" s="15">
        <v>63418</v>
      </c>
      <c r="E58" s="16" t="s">
        <v>22</v>
      </c>
      <c r="F58" s="15">
        <v>63418</v>
      </c>
    </row>
    <row r="59" spans="1:6" s="3" customFormat="1" ht="45" x14ac:dyDescent="0.25">
      <c r="A59" s="13" t="s">
        <v>39</v>
      </c>
      <c r="B59" s="13" t="s">
        <v>170</v>
      </c>
      <c r="C59" s="14" t="s">
        <v>175</v>
      </c>
      <c r="D59" s="15">
        <v>4980</v>
      </c>
      <c r="E59" s="16" t="s">
        <v>22</v>
      </c>
      <c r="F59" s="15">
        <v>4980</v>
      </c>
    </row>
    <row r="60" spans="1:6" s="3" customFormat="1" ht="45" x14ac:dyDescent="0.25">
      <c r="A60" s="13" t="s">
        <v>39</v>
      </c>
      <c r="B60" s="13" t="s">
        <v>178</v>
      </c>
      <c r="C60" s="14" t="s">
        <v>179</v>
      </c>
      <c r="D60" s="15">
        <v>32543</v>
      </c>
      <c r="E60" s="16" t="s">
        <v>22</v>
      </c>
      <c r="F60" s="15">
        <v>32543</v>
      </c>
    </row>
    <row r="61" spans="1:6" s="3" customFormat="1" ht="45" x14ac:dyDescent="0.25">
      <c r="A61" s="13" t="s">
        <v>39</v>
      </c>
      <c r="B61" s="13" t="s">
        <v>192</v>
      </c>
      <c r="C61" s="14" t="s">
        <v>179</v>
      </c>
      <c r="D61" s="15">
        <v>5860</v>
      </c>
      <c r="E61" s="16" t="s">
        <v>22</v>
      </c>
      <c r="F61" s="15">
        <v>5860</v>
      </c>
    </row>
    <row r="62" spans="1:6" s="3" customFormat="1" x14ac:dyDescent="0.25">
      <c r="A62" s="26" t="s">
        <v>8</v>
      </c>
      <c r="B62" s="26"/>
      <c r="C62" s="27"/>
      <c r="D62" s="28">
        <f>SUM(D46:D61)</f>
        <v>235310</v>
      </c>
      <c r="E62" s="29"/>
      <c r="F62" s="28">
        <f>SUM(F46:F61)</f>
        <v>232880.34</v>
      </c>
    </row>
    <row r="63" spans="1:6" s="3" customFormat="1" x14ac:dyDescent="0.25">
      <c r="A63" s="9" t="s">
        <v>43</v>
      </c>
      <c r="B63" s="9"/>
      <c r="C63" s="21"/>
      <c r="D63" s="12"/>
      <c r="E63" s="24"/>
      <c r="F63" s="12"/>
    </row>
    <row r="64" spans="1:6" s="3" customFormat="1" x14ac:dyDescent="0.25">
      <c r="A64" s="13" t="s">
        <v>40</v>
      </c>
      <c r="B64" s="13" t="s">
        <v>18</v>
      </c>
      <c r="C64" s="14" t="s">
        <v>14</v>
      </c>
      <c r="D64" s="15">
        <v>47644</v>
      </c>
      <c r="E64" s="16" t="s">
        <v>17</v>
      </c>
      <c r="F64" s="15">
        <v>47644</v>
      </c>
    </row>
    <row r="65" spans="1:6" s="3" customFormat="1" x14ac:dyDescent="0.25">
      <c r="A65" s="13" t="s">
        <v>40</v>
      </c>
      <c r="B65" s="14" t="s">
        <v>23</v>
      </c>
      <c r="C65" s="14" t="s">
        <v>14</v>
      </c>
      <c r="D65" s="15">
        <v>5528</v>
      </c>
      <c r="E65" s="16" t="s">
        <v>22</v>
      </c>
      <c r="F65" s="15">
        <v>5528</v>
      </c>
    </row>
    <row r="66" spans="1:6" s="3" customFormat="1" x14ac:dyDescent="0.25">
      <c r="A66" s="13" t="s">
        <v>40</v>
      </c>
      <c r="B66" s="13" t="s">
        <v>73</v>
      </c>
      <c r="C66" s="14" t="s">
        <v>14</v>
      </c>
      <c r="D66" s="15">
        <v>10300</v>
      </c>
      <c r="E66" s="16" t="s">
        <v>22</v>
      </c>
      <c r="F66" s="15">
        <v>10300</v>
      </c>
    </row>
    <row r="67" spans="1:6" s="3" customFormat="1" x14ac:dyDescent="0.25">
      <c r="A67" s="13" t="s">
        <v>40</v>
      </c>
      <c r="B67" s="13" t="s">
        <v>74</v>
      </c>
      <c r="C67" s="14" t="s">
        <v>14</v>
      </c>
      <c r="D67" s="15">
        <v>8300</v>
      </c>
      <c r="E67" s="16" t="s">
        <v>22</v>
      </c>
      <c r="F67" s="15">
        <v>8300</v>
      </c>
    </row>
    <row r="68" spans="1:6" s="3" customFormat="1" x14ac:dyDescent="0.25">
      <c r="A68" s="13" t="s">
        <v>40</v>
      </c>
      <c r="B68" s="13" t="s">
        <v>75</v>
      </c>
      <c r="C68" s="14" t="s">
        <v>14</v>
      </c>
      <c r="D68" s="15">
        <v>4455</v>
      </c>
      <c r="E68" s="16" t="s">
        <v>22</v>
      </c>
      <c r="F68" s="39">
        <v>4455</v>
      </c>
    </row>
    <row r="69" spans="1:6" s="3" customFormat="1" x14ac:dyDescent="0.25">
      <c r="A69" s="13" t="s">
        <v>40</v>
      </c>
      <c r="B69" s="13" t="s">
        <v>76</v>
      </c>
      <c r="C69" s="14" t="s">
        <v>14</v>
      </c>
      <c r="D69" s="15">
        <v>4500</v>
      </c>
      <c r="E69" s="16" t="s">
        <v>22</v>
      </c>
      <c r="F69" s="39">
        <v>4500</v>
      </c>
    </row>
    <row r="70" spans="1:6" s="3" customFormat="1" x14ac:dyDescent="0.25">
      <c r="A70" s="13" t="s">
        <v>40</v>
      </c>
      <c r="B70" s="35" t="s">
        <v>94</v>
      </c>
      <c r="C70" s="36" t="s">
        <v>14</v>
      </c>
      <c r="D70" s="15">
        <v>6875</v>
      </c>
      <c r="E70" s="37" t="s">
        <v>22</v>
      </c>
      <c r="F70" s="15">
        <v>6875</v>
      </c>
    </row>
    <row r="71" spans="1:6" s="3" customFormat="1" x14ac:dyDescent="0.25">
      <c r="A71" s="13" t="s">
        <v>40</v>
      </c>
      <c r="B71" s="13" t="s">
        <v>95</v>
      </c>
      <c r="C71" s="14" t="s">
        <v>14</v>
      </c>
      <c r="D71" s="15">
        <v>1125</v>
      </c>
      <c r="E71" s="16" t="s">
        <v>22</v>
      </c>
      <c r="F71" s="39">
        <v>1125</v>
      </c>
    </row>
    <row r="72" spans="1:6" s="3" customFormat="1" x14ac:dyDescent="0.25">
      <c r="A72" s="13" t="s">
        <v>40</v>
      </c>
      <c r="B72" s="13" t="s">
        <v>111</v>
      </c>
      <c r="C72" s="14" t="s">
        <v>14</v>
      </c>
      <c r="D72" s="15">
        <v>10800</v>
      </c>
      <c r="E72" s="16" t="s">
        <v>22</v>
      </c>
      <c r="F72" s="15">
        <v>10800</v>
      </c>
    </row>
    <row r="73" spans="1:6" s="3" customFormat="1" x14ac:dyDescent="0.25">
      <c r="A73" s="13" t="s">
        <v>40</v>
      </c>
      <c r="B73" s="13" t="s">
        <v>114</v>
      </c>
      <c r="C73" s="14" t="s">
        <v>14</v>
      </c>
      <c r="D73" s="15">
        <v>3000</v>
      </c>
      <c r="E73" s="16" t="s">
        <v>22</v>
      </c>
      <c r="F73" s="39">
        <v>3000</v>
      </c>
    </row>
    <row r="74" spans="1:6" s="3" customFormat="1" x14ac:dyDescent="0.25">
      <c r="A74" s="13" t="s">
        <v>115</v>
      </c>
      <c r="B74" s="13" t="s">
        <v>116</v>
      </c>
      <c r="C74" s="14" t="s">
        <v>14</v>
      </c>
      <c r="D74" s="15">
        <v>4000</v>
      </c>
      <c r="E74" s="16" t="s">
        <v>22</v>
      </c>
      <c r="F74" s="39">
        <v>4000</v>
      </c>
    </row>
    <row r="75" spans="1:6" s="3" customFormat="1" x14ac:dyDescent="0.25">
      <c r="A75" s="13" t="s">
        <v>40</v>
      </c>
      <c r="B75" s="13" t="s">
        <v>119</v>
      </c>
      <c r="C75" s="14" t="s">
        <v>14</v>
      </c>
      <c r="D75" s="15">
        <v>750</v>
      </c>
      <c r="E75" s="16" t="s">
        <v>22</v>
      </c>
      <c r="F75" s="39">
        <v>750</v>
      </c>
    </row>
    <row r="76" spans="1:6" s="3" customFormat="1" ht="30" x14ac:dyDescent="0.25">
      <c r="A76" s="13" t="s">
        <v>40</v>
      </c>
      <c r="B76" s="13" t="s">
        <v>120</v>
      </c>
      <c r="C76" s="14" t="s">
        <v>121</v>
      </c>
      <c r="D76" s="15">
        <v>1000</v>
      </c>
      <c r="E76" s="16" t="s">
        <v>22</v>
      </c>
      <c r="F76" s="39">
        <v>1000</v>
      </c>
    </row>
    <row r="77" spans="1:6" s="3" customFormat="1" x14ac:dyDescent="0.25">
      <c r="A77" s="35" t="s">
        <v>40</v>
      </c>
      <c r="B77" s="35" t="s">
        <v>123</v>
      </c>
      <c r="C77" s="36" t="s">
        <v>14</v>
      </c>
      <c r="D77" s="39">
        <v>18357.5</v>
      </c>
      <c r="E77" s="37" t="s">
        <v>22</v>
      </c>
      <c r="F77" s="39">
        <v>17823.5</v>
      </c>
    </row>
    <row r="78" spans="1:6" s="3" customFormat="1" x14ac:dyDescent="0.25">
      <c r="A78" s="35" t="s">
        <v>40</v>
      </c>
      <c r="B78" s="35" t="s">
        <v>122</v>
      </c>
      <c r="C78" s="36" t="s">
        <v>14</v>
      </c>
      <c r="D78" s="39">
        <v>7500</v>
      </c>
      <c r="E78" s="37" t="s">
        <v>22</v>
      </c>
      <c r="F78" s="73">
        <v>6500</v>
      </c>
    </row>
    <row r="79" spans="1:6" s="3" customFormat="1" x14ac:dyDescent="0.25">
      <c r="A79" s="35" t="s">
        <v>40</v>
      </c>
      <c r="B79" s="35" t="s">
        <v>167</v>
      </c>
      <c r="C79" s="36" t="s">
        <v>168</v>
      </c>
      <c r="D79" s="39">
        <v>4558.03</v>
      </c>
      <c r="E79" s="37" t="s">
        <v>22</v>
      </c>
      <c r="F79" s="39">
        <v>4558.03</v>
      </c>
    </row>
    <row r="80" spans="1:6" s="3" customFormat="1" x14ac:dyDescent="0.25">
      <c r="A80" s="35" t="s">
        <v>40</v>
      </c>
      <c r="B80" s="35" t="s">
        <v>202</v>
      </c>
      <c r="C80" s="36" t="s">
        <v>168</v>
      </c>
      <c r="D80" s="39">
        <v>11941</v>
      </c>
      <c r="E80" s="37" t="s">
        <v>22</v>
      </c>
      <c r="F80" s="43"/>
    </row>
    <row r="81" spans="1:6" s="3" customFormat="1" x14ac:dyDescent="0.25">
      <c r="A81" s="26" t="s">
        <v>9</v>
      </c>
      <c r="B81" s="26"/>
      <c r="C81" s="27"/>
      <c r="D81" s="28">
        <f>SUM(D64:D80)</f>
        <v>150633.53</v>
      </c>
      <c r="E81" s="29"/>
      <c r="F81" s="28">
        <f>SUM(F64:F80)</f>
        <v>137158.53</v>
      </c>
    </row>
    <row r="82" spans="1:6" s="3" customFormat="1" x14ac:dyDescent="0.25">
      <c r="A82" s="9" t="s">
        <v>44</v>
      </c>
      <c r="B82" s="9"/>
      <c r="C82" s="21"/>
      <c r="D82" s="12"/>
      <c r="E82" s="24"/>
      <c r="F82" s="12"/>
    </row>
    <row r="83" spans="1:6" s="3" customFormat="1" ht="45" x14ac:dyDescent="0.25">
      <c r="A83" s="13" t="s">
        <v>41</v>
      </c>
      <c r="B83" s="13" t="s">
        <v>51</v>
      </c>
      <c r="C83" s="14" t="s">
        <v>52</v>
      </c>
      <c r="D83" s="15">
        <v>16911</v>
      </c>
      <c r="E83" s="16" t="s">
        <v>22</v>
      </c>
      <c r="F83" s="15">
        <v>16911</v>
      </c>
    </row>
    <row r="84" spans="1:6" s="3" customFormat="1" ht="45" x14ac:dyDescent="0.25">
      <c r="A84" s="35" t="s">
        <v>41</v>
      </c>
      <c r="B84" s="13" t="s">
        <v>71</v>
      </c>
      <c r="C84" s="14" t="s">
        <v>70</v>
      </c>
      <c r="D84" s="15">
        <v>30000</v>
      </c>
      <c r="E84" s="16" t="s">
        <v>22</v>
      </c>
      <c r="F84" s="15">
        <v>30000</v>
      </c>
    </row>
    <row r="85" spans="1:6" s="3" customFormat="1" x14ac:dyDescent="0.25">
      <c r="A85" s="13" t="s">
        <v>41</v>
      </c>
      <c r="B85" s="13" t="s">
        <v>78</v>
      </c>
      <c r="C85" s="14" t="s">
        <v>77</v>
      </c>
      <c r="D85" s="15">
        <v>26085</v>
      </c>
      <c r="E85" s="16" t="s">
        <v>22</v>
      </c>
      <c r="F85" s="15">
        <v>26085</v>
      </c>
    </row>
    <row r="86" spans="1:6" s="3" customFormat="1" x14ac:dyDescent="0.25">
      <c r="A86" s="35" t="s">
        <v>41</v>
      </c>
      <c r="B86" s="13" t="s">
        <v>79</v>
      </c>
      <c r="C86" s="13" t="s">
        <v>81</v>
      </c>
      <c r="D86" s="15">
        <v>17385</v>
      </c>
      <c r="E86" s="16" t="s">
        <v>22</v>
      </c>
      <c r="F86" s="15">
        <v>14172.69</v>
      </c>
    </row>
    <row r="87" spans="1:6" s="3" customFormat="1" x14ac:dyDescent="0.25">
      <c r="A87" s="35" t="s">
        <v>41</v>
      </c>
      <c r="B87" s="13" t="s">
        <v>79</v>
      </c>
      <c r="C87" s="13" t="s">
        <v>80</v>
      </c>
      <c r="D87" s="15">
        <v>20000</v>
      </c>
      <c r="E87" s="16" t="s">
        <v>22</v>
      </c>
      <c r="F87" s="15">
        <v>7645.91</v>
      </c>
    </row>
    <row r="88" spans="1:6" s="3" customFormat="1" x14ac:dyDescent="0.25">
      <c r="A88" s="13" t="s">
        <v>41</v>
      </c>
      <c r="B88" s="13" t="s">
        <v>79</v>
      </c>
      <c r="C88" s="13" t="s">
        <v>118</v>
      </c>
      <c r="D88" s="15">
        <v>161601</v>
      </c>
      <c r="E88" s="16" t="s">
        <v>22</v>
      </c>
      <c r="F88" s="15">
        <v>161601</v>
      </c>
    </row>
    <row r="89" spans="1:6" s="3" customFormat="1" x14ac:dyDescent="0.25">
      <c r="A89" s="35" t="s">
        <v>41</v>
      </c>
      <c r="B89" s="13" t="s">
        <v>157</v>
      </c>
      <c r="C89" s="14" t="s">
        <v>82</v>
      </c>
      <c r="D89" s="15">
        <v>33000</v>
      </c>
      <c r="E89" s="16" t="s">
        <v>22</v>
      </c>
      <c r="F89" s="15">
        <v>32354.41</v>
      </c>
    </row>
    <row r="90" spans="1:6" s="3" customFormat="1" ht="15" customHeight="1" x14ac:dyDescent="0.25">
      <c r="A90" s="13" t="s">
        <v>41</v>
      </c>
      <c r="B90" s="13" t="s">
        <v>157</v>
      </c>
      <c r="C90" s="14" t="s">
        <v>158</v>
      </c>
      <c r="D90" s="15">
        <v>25480</v>
      </c>
      <c r="E90" s="16" t="s">
        <v>22</v>
      </c>
      <c r="F90" s="15">
        <v>25480</v>
      </c>
    </row>
    <row r="91" spans="1:6" s="3" customFormat="1" ht="30" x14ac:dyDescent="0.25">
      <c r="A91" s="35" t="s">
        <v>41</v>
      </c>
      <c r="B91" s="13" t="s">
        <v>86</v>
      </c>
      <c r="C91" s="14" t="s">
        <v>87</v>
      </c>
      <c r="D91" s="15">
        <v>178763</v>
      </c>
      <c r="E91" s="16" t="s">
        <v>22</v>
      </c>
      <c r="F91" s="15">
        <v>178763</v>
      </c>
    </row>
    <row r="92" spans="1:6" s="3" customFormat="1" x14ac:dyDescent="0.25">
      <c r="A92" s="35" t="s">
        <v>41</v>
      </c>
      <c r="B92" s="13" t="s">
        <v>86</v>
      </c>
      <c r="C92" s="14" t="s">
        <v>96</v>
      </c>
      <c r="D92" s="15">
        <v>54679</v>
      </c>
      <c r="E92" s="16" t="s">
        <v>22</v>
      </c>
      <c r="F92" s="15">
        <v>46037</v>
      </c>
    </row>
    <row r="93" spans="1:6" s="3" customFormat="1" x14ac:dyDescent="0.25">
      <c r="A93" s="13" t="s">
        <v>41</v>
      </c>
      <c r="B93" s="13" t="s">
        <v>105</v>
      </c>
      <c r="C93" s="13" t="s">
        <v>106</v>
      </c>
      <c r="D93" s="15">
        <v>10000</v>
      </c>
      <c r="E93" s="16" t="s">
        <v>22</v>
      </c>
      <c r="F93" s="15">
        <v>10000</v>
      </c>
    </row>
    <row r="94" spans="1:6" s="3" customFormat="1" x14ac:dyDescent="0.25">
      <c r="A94" s="13" t="s">
        <v>41</v>
      </c>
      <c r="B94" s="13" t="s">
        <v>107</v>
      </c>
      <c r="C94" s="13" t="s">
        <v>108</v>
      </c>
      <c r="D94" s="15">
        <v>5000</v>
      </c>
      <c r="E94" s="16" t="s">
        <v>22</v>
      </c>
      <c r="F94" s="15">
        <v>5000</v>
      </c>
    </row>
    <row r="95" spans="1:6" s="3" customFormat="1" x14ac:dyDescent="0.25">
      <c r="A95" s="13" t="s">
        <v>41</v>
      </c>
      <c r="B95" s="13" t="s">
        <v>117</v>
      </c>
      <c r="C95" s="13" t="s">
        <v>118</v>
      </c>
      <c r="D95" s="15">
        <v>13195</v>
      </c>
      <c r="E95" s="16" t="s">
        <v>22</v>
      </c>
      <c r="F95" s="15">
        <v>13195</v>
      </c>
    </row>
    <row r="96" spans="1:6" s="3" customFormat="1" ht="60.75" customHeight="1" x14ac:dyDescent="0.25">
      <c r="A96" s="13" t="s">
        <v>41</v>
      </c>
      <c r="B96" s="14" t="s">
        <v>144</v>
      </c>
      <c r="C96" s="14" t="s">
        <v>145</v>
      </c>
      <c r="D96" s="15">
        <v>2000</v>
      </c>
      <c r="E96" s="16" t="s">
        <v>22</v>
      </c>
      <c r="F96" s="15">
        <v>2000</v>
      </c>
    </row>
    <row r="97" spans="1:6" s="3" customFormat="1" ht="60" customHeight="1" x14ac:dyDescent="0.25">
      <c r="A97" s="13" t="s">
        <v>41</v>
      </c>
      <c r="B97" s="13" t="s">
        <v>177</v>
      </c>
      <c r="C97" s="14" t="s">
        <v>145</v>
      </c>
      <c r="D97" s="15">
        <v>49500</v>
      </c>
      <c r="E97" s="16" t="s">
        <v>22</v>
      </c>
      <c r="F97" s="15">
        <v>49500</v>
      </c>
    </row>
    <row r="98" spans="1:6" s="3" customFormat="1" x14ac:dyDescent="0.25">
      <c r="A98" s="13" t="s">
        <v>41</v>
      </c>
      <c r="B98" s="13" t="s">
        <v>165</v>
      </c>
      <c r="C98" s="14" t="s">
        <v>206</v>
      </c>
      <c r="D98" s="15">
        <v>7849</v>
      </c>
      <c r="E98" s="16" t="s">
        <v>22</v>
      </c>
      <c r="F98" s="15">
        <v>7849</v>
      </c>
    </row>
    <row r="99" spans="1:6" s="3" customFormat="1" x14ac:dyDescent="0.25">
      <c r="A99" s="26" t="s">
        <v>10</v>
      </c>
      <c r="B99" s="26"/>
      <c r="C99" s="27"/>
      <c r="D99" s="28">
        <f>SUM(D83:D98)</f>
        <v>651448</v>
      </c>
      <c r="E99" s="29"/>
      <c r="F99" s="28">
        <f>SUM(F83:F98)</f>
        <v>626594.01</v>
      </c>
    </row>
    <row r="100" spans="1:6" s="3" customFormat="1" x14ac:dyDescent="0.25">
      <c r="A100" s="9" t="s">
        <v>3</v>
      </c>
      <c r="B100" s="9"/>
      <c r="C100" s="21"/>
      <c r="D100" s="12"/>
      <c r="E100" s="24"/>
      <c r="F100" s="12"/>
    </row>
    <row r="101" spans="1:6" s="3" customFormat="1" x14ac:dyDescent="0.25">
      <c r="A101" s="13" t="s">
        <v>3</v>
      </c>
      <c r="B101" s="13" t="s">
        <v>24</v>
      </c>
      <c r="C101" s="14" t="s">
        <v>25</v>
      </c>
      <c r="D101" s="15">
        <v>4000</v>
      </c>
      <c r="E101" s="16" t="s">
        <v>22</v>
      </c>
      <c r="F101" s="15">
        <v>0</v>
      </c>
    </row>
    <row r="102" spans="1:6" s="3" customFormat="1" x14ac:dyDescent="0.25">
      <c r="A102" s="13" t="s">
        <v>3</v>
      </c>
      <c r="B102" s="13" t="s">
        <v>26</v>
      </c>
      <c r="C102" s="14" t="s">
        <v>27</v>
      </c>
      <c r="D102" s="15">
        <v>306000</v>
      </c>
      <c r="E102" s="16" t="s">
        <v>22</v>
      </c>
      <c r="F102" s="15">
        <v>291840.40000000002</v>
      </c>
    </row>
    <row r="103" spans="1:6" s="3" customFormat="1" x14ac:dyDescent="0.25">
      <c r="A103" s="13" t="s">
        <v>3</v>
      </c>
      <c r="B103" s="13" t="s">
        <v>28</v>
      </c>
      <c r="C103" s="14" t="s">
        <v>29</v>
      </c>
      <c r="D103" s="15">
        <v>102640</v>
      </c>
      <c r="E103" s="16" t="s">
        <v>22</v>
      </c>
      <c r="F103" s="15">
        <v>102640</v>
      </c>
    </row>
    <row r="104" spans="1:6" s="3" customFormat="1" ht="30" x14ac:dyDescent="0.25">
      <c r="A104" s="13" t="s">
        <v>3</v>
      </c>
      <c r="B104" s="13" t="s">
        <v>30</v>
      </c>
      <c r="C104" s="14" t="s">
        <v>31</v>
      </c>
      <c r="D104" s="15">
        <v>21424.22</v>
      </c>
      <c r="E104" s="16" t="s">
        <v>22</v>
      </c>
      <c r="F104" s="15">
        <v>21424.22</v>
      </c>
    </row>
    <row r="105" spans="1:6" s="3" customFormat="1" x14ac:dyDescent="0.25">
      <c r="A105" s="13" t="s">
        <v>3</v>
      </c>
      <c r="B105" s="13" t="s">
        <v>307</v>
      </c>
      <c r="C105" s="14" t="s">
        <v>32</v>
      </c>
      <c r="D105" s="15">
        <v>27500</v>
      </c>
      <c r="E105" s="16" t="s">
        <v>22</v>
      </c>
      <c r="F105" s="15">
        <v>27500</v>
      </c>
    </row>
    <row r="106" spans="1:6" s="3" customFormat="1" x14ac:dyDescent="0.25">
      <c r="A106" s="13" t="s">
        <v>3</v>
      </c>
      <c r="B106" s="13" t="s">
        <v>47</v>
      </c>
      <c r="C106" s="14" t="s">
        <v>48</v>
      </c>
      <c r="D106" s="15">
        <v>10000</v>
      </c>
      <c r="E106" s="16" t="s">
        <v>22</v>
      </c>
      <c r="F106" s="15">
        <v>10000</v>
      </c>
    </row>
    <row r="107" spans="1:6" s="3" customFormat="1" ht="60" x14ac:dyDescent="0.25">
      <c r="A107" s="13" t="s">
        <v>3</v>
      </c>
      <c r="B107" s="13" t="s">
        <v>55</v>
      </c>
      <c r="C107" s="14" t="s">
        <v>56</v>
      </c>
      <c r="D107" s="15">
        <v>20000</v>
      </c>
      <c r="E107" s="16" t="s">
        <v>22</v>
      </c>
      <c r="F107" s="15">
        <v>20000</v>
      </c>
    </row>
    <row r="108" spans="1:6" s="3" customFormat="1" ht="60" x14ac:dyDescent="0.25">
      <c r="A108" s="13" t="s">
        <v>3</v>
      </c>
      <c r="B108" s="13" t="s">
        <v>55</v>
      </c>
      <c r="C108" s="14" t="s">
        <v>56</v>
      </c>
      <c r="D108" s="15">
        <v>6000</v>
      </c>
      <c r="E108" s="16" t="s">
        <v>22</v>
      </c>
      <c r="F108" s="15">
        <v>6000</v>
      </c>
    </row>
    <row r="109" spans="1:6" s="3" customFormat="1" ht="30" x14ac:dyDescent="0.25">
      <c r="A109" s="13" t="s">
        <v>3</v>
      </c>
      <c r="B109" s="13" t="s">
        <v>60</v>
      </c>
      <c r="C109" s="14" t="s">
        <v>62</v>
      </c>
      <c r="D109" s="15">
        <v>31611</v>
      </c>
      <c r="E109" s="16" t="s">
        <v>22</v>
      </c>
      <c r="F109" s="15">
        <v>31611</v>
      </c>
    </row>
    <row r="110" spans="1:6" s="3" customFormat="1" ht="30" x14ac:dyDescent="0.25">
      <c r="A110" s="13" t="s">
        <v>3</v>
      </c>
      <c r="B110" s="13" t="s">
        <v>58</v>
      </c>
      <c r="C110" s="14" t="s">
        <v>57</v>
      </c>
      <c r="D110" s="15">
        <v>8057</v>
      </c>
      <c r="E110" s="16" t="s">
        <v>22</v>
      </c>
      <c r="F110" s="15">
        <v>8057</v>
      </c>
    </row>
    <row r="111" spans="1:6" s="3" customFormat="1" ht="30" x14ac:dyDescent="0.25">
      <c r="A111" s="13" t="s">
        <v>3</v>
      </c>
      <c r="B111" s="13" t="s">
        <v>16</v>
      </c>
      <c r="C111" s="14" t="s">
        <v>72</v>
      </c>
      <c r="D111" s="15">
        <v>266793</v>
      </c>
      <c r="E111" s="16" t="s">
        <v>22</v>
      </c>
      <c r="F111" s="15">
        <v>258906</v>
      </c>
    </row>
    <row r="112" spans="1:6" s="3" customFormat="1" x14ac:dyDescent="0.25">
      <c r="A112" s="13" t="s">
        <v>3</v>
      </c>
      <c r="B112" s="13" t="s">
        <v>84</v>
      </c>
      <c r="C112" s="14" t="s">
        <v>85</v>
      </c>
      <c r="D112" s="15">
        <v>1500</v>
      </c>
      <c r="E112" s="16" t="s">
        <v>22</v>
      </c>
      <c r="F112" s="15">
        <v>1500</v>
      </c>
    </row>
    <row r="113" spans="1:6" s="3" customFormat="1" x14ac:dyDescent="0.25">
      <c r="A113" s="13" t="s">
        <v>3</v>
      </c>
      <c r="B113" s="35" t="s">
        <v>124</v>
      </c>
      <c r="C113" s="36" t="s">
        <v>125</v>
      </c>
      <c r="D113" s="39">
        <v>50000</v>
      </c>
      <c r="E113" s="37" t="s">
        <v>22</v>
      </c>
      <c r="F113" s="15">
        <v>5110</v>
      </c>
    </row>
    <row r="114" spans="1:6" s="3" customFormat="1" x14ac:dyDescent="0.25">
      <c r="A114" s="13" t="s">
        <v>3</v>
      </c>
      <c r="B114" s="35" t="s">
        <v>155</v>
      </c>
      <c r="C114" s="36" t="s">
        <v>156</v>
      </c>
      <c r="D114" s="39">
        <v>2076123</v>
      </c>
      <c r="E114" s="37" t="s">
        <v>22</v>
      </c>
      <c r="F114" s="72">
        <v>2126123</v>
      </c>
    </row>
    <row r="115" spans="1:6" s="3" customFormat="1" x14ac:dyDescent="0.25">
      <c r="A115" s="13" t="s">
        <v>3</v>
      </c>
      <c r="B115" s="35" t="s">
        <v>155</v>
      </c>
      <c r="C115" s="36" t="s">
        <v>156</v>
      </c>
      <c r="D115" s="39">
        <v>50000</v>
      </c>
      <c r="E115" s="37" t="s">
        <v>22</v>
      </c>
      <c r="F115" s="71"/>
    </row>
    <row r="116" spans="1:6" s="3" customFormat="1" x14ac:dyDescent="0.25">
      <c r="A116" s="13" t="s">
        <v>3</v>
      </c>
      <c r="B116" s="35" t="s">
        <v>160</v>
      </c>
      <c r="C116" s="36" t="s">
        <v>208</v>
      </c>
      <c r="D116" s="39">
        <v>130000</v>
      </c>
      <c r="E116" s="37" t="s">
        <v>21</v>
      </c>
      <c r="F116" s="43"/>
    </row>
    <row r="117" spans="1:6" s="3" customFormat="1" x14ac:dyDescent="0.25">
      <c r="A117" s="13" t="s">
        <v>3</v>
      </c>
      <c r="B117" s="35" t="s">
        <v>160</v>
      </c>
      <c r="C117" s="36" t="s">
        <v>161</v>
      </c>
      <c r="D117" s="39">
        <v>2103943</v>
      </c>
      <c r="E117" s="37" t="s">
        <v>22</v>
      </c>
      <c r="F117" s="39">
        <v>2103943</v>
      </c>
    </row>
    <row r="118" spans="1:6" s="3" customFormat="1" x14ac:dyDescent="0.25">
      <c r="A118" s="13" t="s">
        <v>3</v>
      </c>
      <c r="B118" s="35" t="s">
        <v>160</v>
      </c>
      <c r="C118" s="36" t="s">
        <v>161</v>
      </c>
      <c r="D118" s="39">
        <v>36000</v>
      </c>
      <c r="E118" s="37" t="s">
        <v>22</v>
      </c>
      <c r="F118" s="39">
        <v>36000</v>
      </c>
    </row>
    <row r="119" spans="1:6" s="3" customFormat="1" x14ac:dyDescent="0.25">
      <c r="A119" s="13" t="s">
        <v>3</v>
      </c>
      <c r="B119" s="35" t="s">
        <v>200</v>
      </c>
      <c r="C119" s="36" t="s">
        <v>201</v>
      </c>
      <c r="D119" s="39">
        <v>1755</v>
      </c>
      <c r="E119" s="37" t="s">
        <v>22</v>
      </c>
      <c r="F119" s="39">
        <v>1755</v>
      </c>
    </row>
    <row r="120" spans="1:6" s="3" customFormat="1" x14ac:dyDescent="0.25">
      <c r="A120" s="26" t="s">
        <v>12</v>
      </c>
      <c r="B120" s="26"/>
      <c r="C120" s="27"/>
      <c r="D120" s="28">
        <f>SUM(D101:D119)</f>
        <v>5253346.22</v>
      </c>
      <c r="E120" s="29"/>
      <c r="F120" s="28">
        <f>SUM(F101:F119)</f>
        <v>5052409.62</v>
      </c>
    </row>
    <row r="121" spans="1:6" s="3" customFormat="1" x14ac:dyDescent="0.25">
      <c r="A121" s="9" t="s">
        <v>4</v>
      </c>
      <c r="B121" s="9"/>
      <c r="C121" s="21"/>
      <c r="D121" s="12"/>
      <c r="E121" s="24"/>
      <c r="F121" s="12"/>
    </row>
    <row r="122" spans="1:6" s="3" customFormat="1" x14ac:dyDescent="0.25">
      <c r="A122" s="13" t="s">
        <v>5</v>
      </c>
      <c r="B122" s="13" t="s">
        <v>16</v>
      </c>
      <c r="C122" s="14" t="s">
        <v>274</v>
      </c>
      <c r="D122" s="15">
        <v>3668</v>
      </c>
      <c r="E122" s="16" t="s">
        <v>19</v>
      </c>
      <c r="F122" s="15">
        <v>3668</v>
      </c>
    </row>
    <row r="123" spans="1:6" s="3" customFormat="1" x14ac:dyDescent="0.25">
      <c r="A123" s="13" t="s">
        <v>5</v>
      </c>
      <c r="B123" s="13" t="s">
        <v>16</v>
      </c>
      <c r="C123" s="14" t="s">
        <v>274</v>
      </c>
      <c r="D123" s="15">
        <v>4891</v>
      </c>
      <c r="E123" s="16" t="s">
        <v>21</v>
      </c>
      <c r="F123" s="15">
        <v>4891</v>
      </c>
    </row>
    <row r="124" spans="1:6" s="3" customFormat="1" x14ac:dyDescent="0.25">
      <c r="A124" s="13" t="s">
        <v>5</v>
      </c>
      <c r="B124" s="13" t="s">
        <v>16</v>
      </c>
      <c r="C124" s="14" t="s">
        <v>274</v>
      </c>
      <c r="D124" s="15">
        <v>6078.4</v>
      </c>
      <c r="E124" s="16" t="s">
        <v>153</v>
      </c>
      <c r="F124" s="43"/>
    </row>
    <row r="125" spans="1:6" s="3" customFormat="1" x14ac:dyDescent="0.25">
      <c r="A125" s="13" t="s">
        <v>5</v>
      </c>
      <c r="B125" s="13" t="s">
        <v>16</v>
      </c>
      <c r="C125" s="14" t="s">
        <v>274</v>
      </c>
      <c r="D125" s="15">
        <v>6078.4</v>
      </c>
      <c r="E125" s="16" t="s">
        <v>153</v>
      </c>
      <c r="F125" s="43"/>
    </row>
    <row r="126" spans="1:6" s="3" customFormat="1" x14ac:dyDescent="0.25">
      <c r="A126" s="13" t="s">
        <v>5</v>
      </c>
      <c r="B126" s="13" t="s">
        <v>16</v>
      </c>
      <c r="C126" s="14" t="s">
        <v>274</v>
      </c>
      <c r="D126" s="15">
        <v>5065</v>
      </c>
      <c r="E126" s="16" t="s">
        <v>176</v>
      </c>
      <c r="F126" s="43"/>
    </row>
    <row r="127" spans="1:6" s="3" customFormat="1" x14ac:dyDescent="0.25">
      <c r="A127" s="13" t="s">
        <v>5</v>
      </c>
      <c r="B127" s="13" t="s">
        <v>16</v>
      </c>
      <c r="C127" s="14" t="s">
        <v>274</v>
      </c>
      <c r="D127" s="15">
        <v>5065</v>
      </c>
      <c r="E127" s="16" t="s">
        <v>176</v>
      </c>
      <c r="F127" s="43"/>
    </row>
    <row r="128" spans="1:6" s="3" customFormat="1" x14ac:dyDescent="0.25">
      <c r="A128" s="13" t="s">
        <v>4</v>
      </c>
      <c r="B128" s="13" t="s">
        <v>16</v>
      </c>
      <c r="C128" s="14" t="s">
        <v>131</v>
      </c>
      <c r="D128" s="15">
        <v>49384</v>
      </c>
      <c r="E128" s="16" t="s">
        <v>22</v>
      </c>
      <c r="F128" s="15">
        <v>47998</v>
      </c>
    </row>
    <row r="129" spans="1:6" s="3" customFormat="1" x14ac:dyDescent="0.25">
      <c r="A129" s="13" t="s">
        <v>4</v>
      </c>
      <c r="B129" s="13" t="s">
        <v>49</v>
      </c>
      <c r="C129" s="14" t="s">
        <v>50</v>
      </c>
      <c r="D129" s="15">
        <v>41167</v>
      </c>
      <c r="E129" s="16" t="s">
        <v>22</v>
      </c>
      <c r="F129" s="15">
        <v>39863</v>
      </c>
    </row>
    <row r="130" spans="1:6" s="3" customFormat="1" x14ac:dyDescent="0.25">
      <c r="A130" s="13" t="s">
        <v>4</v>
      </c>
      <c r="B130" s="13" t="s">
        <v>146</v>
      </c>
      <c r="C130" s="14" t="s">
        <v>147</v>
      </c>
      <c r="D130" s="15">
        <v>20000</v>
      </c>
      <c r="E130" s="16" t="s">
        <v>148</v>
      </c>
      <c r="F130" s="15">
        <v>20000</v>
      </c>
    </row>
    <row r="131" spans="1:6" s="3" customFormat="1" x14ac:dyDescent="0.25">
      <c r="A131" s="13" t="s">
        <v>4</v>
      </c>
      <c r="B131" s="13" t="s">
        <v>146</v>
      </c>
      <c r="C131" s="14" t="s">
        <v>180</v>
      </c>
      <c r="D131" s="15">
        <v>20000</v>
      </c>
      <c r="E131" s="16" t="s">
        <v>22</v>
      </c>
      <c r="F131" s="15">
        <v>20000</v>
      </c>
    </row>
    <row r="132" spans="1:6" s="3" customFormat="1" x14ac:dyDescent="0.25">
      <c r="A132" s="13" t="s">
        <v>4</v>
      </c>
      <c r="B132" s="13" t="s">
        <v>149</v>
      </c>
      <c r="C132" s="14" t="s">
        <v>150</v>
      </c>
      <c r="D132" s="15">
        <v>61012</v>
      </c>
      <c r="E132" s="16" t="s">
        <v>152</v>
      </c>
      <c r="F132" s="43"/>
    </row>
    <row r="133" spans="1:6" s="3" customFormat="1" x14ac:dyDescent="0.25">
      <c r="A133" s="13" t="s">
        <v>4</v>
      </c>
      <c r="B133" s="13" t="s">
        <v>149</v>
      </c>
      <c r="C133" s="14" t="s">
        <v>150</v>
      </c>
      <c r="D133" s="15">
        <v>53996</v>
      </c>
      <c r="E133" s="16" t="s">
        <v>22</v>
      </c>
      <c r="F133" s="15">
        <v>43206.5</v>
      </c>
    </row>
    <row r="134" spans="1:6" s="3" customFormat="1" x14ac:dyDescent="0.25">
      <c r="A134" s="13" t="s">
        <v>4</v>
      </c>
      <c r="B134" s="13" t="s">
        <v>151</v>
      </c>
      <c r="C134" s="14" t="s">
        <v>150</v>
      </c>
      <c r="D134" s="15">
        <v>31120</v>
      </c>
      <c r="E134" s="16" t="s">
        <v>153</v>
      </c>
      <c r="F134" s="43"/>
    </row>
    <row r="135" spans="1:6" s="3" customFormat="1" x14ac:dyDescent="0.25">
      <c r="A135" s="13" t="s">
        <v>4</v>
      </c>
      <c r="B135" s="13" t="s">
        <v>151</v>
      </c>
      <c r="C135" s="14" t="s">
        <v>150</v>
      </c>
      <c r="D135" s="15">
        <v>25995</v>
      </c>
      <c r="E135" s="16" t="s">
        <v>152</v>
      </c>
      <c r="F135" s="43"/>
    </row>
    <row r="136" spans="1:6" s="3" customFormat="1" x14ac:dyDescent="0.25">
      <c r="A136" s="13" t="s">
        <v>4</v>
      </c>
      <c r="B136" s="13" t="s">
        <v>151</v>
      </c>
      <c r="C136" s="14" t="s">
        <v>150</v>
      </c>
      <c r="D136" s="15">
        <v>11240</v>
      </c>
      <c r="E136" s="16" t="s">
        <v>152</v>
      </c>
      <c r="F136" s="43"/>
    </row>
    <row r="137" spans="1:6" s="3" customFormat="1" x14ac:dyDescent="0.25">
      <c r="A137" s="13" t="s">
        <v>4</v>
      </c>
      <c r="B137" s="13" t="s">
        <v>155</v>
      </c>
      <c r="C137" s="14" t="s">
        <v>159</v>
      </c>
      <c r="D137" s="15">
        <v>13111</v>
      </c>
      <c r="E137" s="16" t="s">
        <v>152</v>
      </c>
      <c r="F137" s="15">
        <v>13111</v>
      </c>
    </row>
    <row r="138" spans="1:6" s="3" customFormat="1" x14ac:dyDescent="0.25">
      <c r="A138" s="13" t="s">
        <v>4</v>
      </c>
      <c r="B138" s="13" t="s">
        <v>155</v>
      </c>
      <c r="C138" s="14" t="s">
        <v>150</v>
      </c>
      <c r="D138" s="15">
        <v>28608</v>
      </c>
      <c r="E138" s="16" t="s">
        <v>152</v>
      </c>
      <c r="F138" s="43"/>
    </row>
    <row r="139" spans="1:6" s="3" customFormat="1" x14ac:dyDescent="0.25">
      <c r="A139" s="13" t="s">
        <v>4</v>
      </c>
      <c r="B139" s="13" t="s">
        <v>162</v>
      </c>
      <c r="C139" s="14" t="s">
        <v>150</v>
      </c>
      <c r="D139" s="15">
        <v>11485</v>
      </c>
      <c r="E139" s="16" t="s">
        <v>152</v>
      </c>
      <c r="F139" s="43"/>
    </row>
    <row r="140" spans="1:6" s="3" customFormat="1" x14ac:dyDescent="0.25">
      <c r="A140" s="13" t="s">
        <v>4</v>
      </c>
      <c r="B140" s="13" t="s">
        <v>162</v>
      </c>
      <c r="C140" s="14" t="s">
        <v>308</v>
      </c>
      <c r="D140" s="15">
        <v>37649</v>
      </c>
      <c r="E140" s="16" t="s">
        <v>22</v>
      </c>
      <c r="F140" s="15">
        <v>37649</v>
      </c>
    </row>
    <row r="141" spans="1:6" s="3" customFormat="1" x14ac:dyDescent="0.25">
      <c r="A141" s="13" t="s">
        <v>4</v>
      </c>
      <c r="B141" s="13" t="s">
        <v>297</v>
      </c>
      <c r="C141" s="14" t="s">
        <v>191</v>
      </c>
      <c r="D141" s="15">
        <v>208658</v>
      </c>
      <c r="E141" s="16" t="s">
        <v>22</v>
      </c>
      <c r="F141" s="15">
        <v>208658</v>
      </c>
    </row>
    <row r="142" spans="1:6" s="3" customFormat="1" ht="15" customHeight="1" x14ac:dyDescent="0.25">
      <c r="A142" s="13" t="s">
        <v>4</v>
      </c>
      <c r="B142" s="13" t="s">
        <v>278</v>
      </c>
      <c r="C142" s="14" t="s">
        <v>279</v>
      </c>
      <c r="D142" s="15">
        <v>20000</v>
      </c>
      <c r="E142" s="16" t="s">
        <v>152</v>
      </c>
      <c r="F142" s="43"/>
    </row>
    <row r="143" spans="1:6" s="3" customFormat="1" x14ac:dyDescent="0.25">
      <c r="A143" s="13" t="s">
        <v>4</v>
      </c>
      <c r="B143" s="13" t="s">
        <v>55</v>
      </c>
      <c r="C143" s="14" t="s">
        <v>282</v>
      </c>
      <c r="D143" s="15">
        <v>7440</v>
      </c>
      <c r="E143" s="16" t="s">
        <v>152</v>
      </c>
      <c r="F143" s="15">
        <v>7440</v>
      </c>
    </row>
    <row r="144" spans="1:6" s="3" customFormat="1" ht="30" x14ac:dyDescent="0.25">
      <c r="A144" s="13" t="s">
        <v>4</v>
      </c>
      <c r="B144" s="14" t="s">
        <v>295</v>
      </c>
      <c r="C144" s="14" t="s">
        <v>296</v>
      </c>
      <c r="D144" s="15">
        <v>17500</v>
      </c>
      <c r="E144" s="16" t="s">
        <v>22</v>
      </c>
      <c r="F144" s="15">
        <v>17500</v>
      </c>
    </row>
    <row r="145" spans="1:6" s="3" customFormat="1" x14ac:dyDescent="0.25">
      <c r="A145" s="26" t="s">
        <v>11</v>
      </c>
      <c r="B145" s="26"/>
      <c r="C145" s="26"/>
      <c r="D145" s="28">
        <f>SUM(D122:D144)</f>
        <v>689210.8</v>
      </c>
      <c r="E145" s="29"/>
      <c r="F145" s="28">
        <f>SUM(F122:F144)</f>
        <v>463984.5</v>
      </c>
    </row>
    <row r="146" spans="1:6" s="3" customFormat="1" x14ac:dyDescent="0.25">
      <c r="A146" s="9" t="s">
        <v>181</v>
      </c>
      <c r="B146" s="9"/>
      <c r="C146" s="9"/>
      <c r="D146" s="53"/>
      <c r="E146" s="54"/>
      <c r="F146" s="12"/>
    </row>
    <row r="147" spans="1:6" s="3" customFormat="1" x14ac:dyDescent="0.25">
      <c r="A147" s="13" t="s">
        <v>182</v>
      </c>
      <c r="B147" s="13" t="s">
        <v>183</v>
      </c>
      <c r="C147" s="35" t="s">
        <v>184</v>
      </c>
      <c r="D147" s="40">
        <v>450</v>
      </c>
      <c r="E147" s="42" t="s">
        <v>185</v>
      </c>
      <c r="F147" s="39">
        <v>318</v>
      </c>
    </row>
    <row r="148" spans="1:6" s="3" customFormat="1" x14ac:dyDescent="0.25">
      <c r="A148" s="13" t="s">
        <v>182</v>
      </c>
      <c r="B148" s="13" t="s">
        <v>183</v>
      </c>
      <c r="C148" s="35" t="s">
        <v>186</v>
      </c>
      <c r="D148" s="40">
        <v>700</v>
      </c>
      <c r="E148" s="42">
        <v>2021</v>
      </c>
      <c r="F148" s="15">
        <v>603.05999999999995</v>
      </c>
    </row>
    <row r="149" spans="1:6" s="3" customFormat="1" x14ac:dyDescent="0.25">
      <c r="A149" s="13" t="s">
        <v>182</v>
      </c>
      <c r="B149" s="13" t="s">
        <v>183</v>
      </c>
      <c r="C149" s="35" t="s">
        <v>187</v>
      </c>
      <c r="D149" s="40">
        <v>1000</v>
      </c>
      <c r="E149" s="42" t="s">
        <v>188</v>
      </c>
      <c r="F149" s="15">
        <v>1000</v>
      </c>
    </row>
    <row r="150" spans="1:6" s="3" customFormat="1" ht="30" x14ac:dyDescent="0.25">
      <c r="A150" s="13" t="s">
        <v>182</v>
      </c>
      <c r="B150" s="13" t="s">
        <v>183</v>
      </c>
      <c r="C150" s="36" t="s">
        <v>189</v>
      </c>
      <c r="D150" s="40">
        <v>490</v>
      </c>
      <c r="E150" s="41">
        <v>44313</v>
      </c>
      <c r="F150" s="15">
        <v>490</v>
      </c>
    </row>
    <row r="151" spans="1:6" s="3" customFormat="1" ht="30" x14ac:dyDescent="0.25">
      <c r="A151" s="13" t="s">
        <v>182</v>
      </c>
      <c r="B151" s="13" t="s">
        <v>183</v>
      </c>
      <c r="C151" s="36" t="s">
        <v>203</v>
      </c>
      <c r="D151" s="40">
        <v>1050</v>
      </c>
      <c r="E151" s="42">
        <v>2021</v>
      </c>
      <c r="F151" s="15">
        <v>1050</v>
      </c>
    </row>
    <row r="152" spans="1:6" s="3" customFormat="1" ht="30" x14ac:dyDescent="0.25">
      <c r="A152" s="13" t="s">
        <v>182</v>
      </c>
      <c r="B152" s="13" t="s">
        <v>183</v>
      </c>
      <c r="C152" s="36" t="s">
        <v>204</v>
      </c>
      <c r="D152" s="40">
        <v>3250</v>
      </c>
      <c r="E152" s="41" t="s">
        <v>205</v>
      </c>
      <c r="F152" s="15">
        <v>3250</v>
      </c>
    </row>
    <row r="153" spans="1:6" s="3" customFormat="1" x14ac:dyDescent="0.25">
      <c r="A153" s="13" t="s">
        <v>182</v>
      </c>
      <c r="B153" s="13" t="s">
        <v>183</v>
      </c>
      <c r="C153" s="35" t="s">
        <v>207</v>
      </c>
      <c r="D153" s="40">
        <v>336</v>
      </c>
      <c r="E153" s="41">
        <v>44471</v>
      </c>
      <c r="F153" s="15">
        <v>336</v>
      </c>
    </row>
    <row r="154" spans="1:6" s="3" customFormat="1" x14ac:dyDescent="0.25">
      <c r="A154" s="13" t="s">
        <v>182</v>
      </c>
      <c r="B154" s="13" t="s">
        <v>183</v>
      </c>
      <c r="C154" s="35" t="s">
        <v>209</v>
      </c>
      <c r="D154" s="40">
        <v>217</v>
      </c>
      <c r="E154" s="41">
        <v>44435</v>
      </c>
      <c r="F154" s="43"/>
    </row>
    <row r="155" spans="1:6" s="3" customFormat="1" x14ac:dyDescent="0.25">
      <c r="A155" s="13" t="s">
        <v>182</v>
      </c>
      <c r="B155" s="13" t="s">
        <v>183</v>
      </c>
      <c r="C155" s="35" t="s">
        <v>210</v>
      </c>
      <c r="D155" s="40">
        <v>560</v>
      </c>
      <c r="E155" s="41">
        <v>44442</v>
      </c>
      <c r="F155" s="55">
        <v>0</v>
      </c>
    </row>
    <row r="156" spans="1:6" s="3" customFormat="1" x14ac:dyDescent="0.25">
      <c r="A156" s="13" t="s">
        <v>182</v>
      </c>
      <c r="B156" s="13" t="s">
        <v>183</v>
      </c>
      <c r="C156" s="35" t="s">
        <v>211</v>
      </c>
      <c r="D156" s="40">
        <v>455</v>
      </c>
      <c r="E156" s="41">
        <v>44436</v>
      </c>
      <c r="F156" s="15">
        <v>455</v>
      </c>
    </row>
    <row r="157" spans="1:6" s="3" customFormat="1" x14ac:dyDescent="0.25">
      <c r="A157" s="13" t="s">
        <v>182</v>
      </c>
      <c r="B157" s="13" t="s">
        <v>183</v>
      </c>
      <c r="C157" s="35" t="s">
        <v>216</v>
      </c>
      <c r="D157" s="40">
        <v>779</v>
      </c>
      <c r="E157" s="41">
        <v>44464</v>
      </c>
      <c r="F157" s="40">
        <v>779</v>
      </c>
    </row>
    <row r="158" spans="1:6" s="3" customFormat="1" x14ac:dyDescent="0.25">
      <c r="A158" s="13" t="s">
        <v>182</v>
      </c>
      <c r="B158" s="13" t="s">
        <v>183</v>
      </c>
      <c r="C158" s="35" t="s">
        <v>217</v>
      </c>
      <c r="D158" s="40">
        <v>132.5</v>
      </c>
      <c r="E158" s="41">
        <v>44436</v>
      </c>
      <c r="F158" s="15">
        <v>132.5</v>
      </c>
    </row>
    <row r="159" spans="1:6" s="3" customFormat="1" x14ac:dyDescent="0.25">
      <c r="A159" s="13" t="s">
        <v>182</v>
      </c>
      <c r="B159" s="13" t="s">
        <v>183</v>
      </c>
      <c r="C159" s="35" t="s">
        <v>218</v>
      </c>
      <c r="D159" s="40">
        <v>350</v>
      </c>
      <c r="E159" s="41">
        <v>44443</v>
      </c>
      <c r="F159" s="15">
        <v>473.36</v>
      </c>
    </row>
    <row r="160" spans="1:6" s="3" customFormat="1" ht="30" x14ac:dyDescent="0.25">
      <c r="A160" s="13" t="s">
        <v>182</v>
      </c>
      <c r="B160" s="13" t="s">
        <v>183</v>
      </c>
      <c r="C160" s="36" t="s">
        <v>219</v>
      </c>
      <c r="D160" s="40">
        <v>485</v>
      </c>
      <c r="E160" s="41">
        <v>44478</v>
      </c>
      <c r="F160" s="40">
        <v>485</v>
      </c>
    </row>
    <row r="161" spans="1:6" s="3" customFormat="1" x14ac:dyDescent="0.25">
      <c r="A161" s="13" t="s">
        <v>182</v>
      </c>
      <c r="B161" s="13" t="s">
        <v>183</v>
      </c>
      <c r="C161" s="35" t="s">
        <v>210</v>
      </c>
      <c r="D161" s="40">
        <v>357</v>
      </c>
      <c r="E161" s="41">
        <v>44436</v>
      </c>
      <c r="F161" s="40">
        <v>357</v>
      </c>
    </row>
    <row r="162" spans="1:6" s="3" customFormat="1" x14ac:dyDescent="0.25">
      <c r="A162" s="13" t="s">
        <v>182</v>
      </c>
      <c r="B162" s="13" t="s">
        <v>183</v>
      </c>
      <c r="C162" s="35" t="s">
        <v>220</v>
      </c>
      <c r="D162" s="40">
        <v>455</v>
      </c>
      <c r="E162" s="41">
        <v>44464</v>
      </c>
      <c r="F162" s="15">
        <v>455</v>
      </c>
    </row>
    <row r="163" spans="1:6" s="3" customFormat="1" x14ac:dyDescent="0.25">
      <c r="A163" s="13" t="s">
        <v>182</v>
      </c>
      <c r="B163" s="13" t="s">
        <v>183</v>
      </c>
      <c r="C163" s="35" t="s">
        <v>223</v>
      </c>
      <c r="D163" s="40">
        <v>395</v>
      </c>
      <c r="E163" s="41">
        <v>44443</v>
      </c>
      <c r="F163" s="56">
        <v>395</v>
      </c>
    </row>
    <row r="164" spans="1:6" s="3" customFormat="1" x14ac:dyDescent="0.25">
      <c r="A164" s="13" t="s">
        <v>182</v>
      </c>
      <c r="B164" s="13" t="s">
        <v>183</v>
      </c>
      <c r="C164" s="35" t="s">
        <v>252</v>
      </c>
      <c r="D164" s="40">
        <v>350</v>
      </c>
      <c r="E164" s="41">
        <v>44464</v>
      </c>
      <c r="F164" s="39">
        <v>301.81</v>
      </c>
    </row>
    <row r="165" spans="1:6" s="3" customFormat="1" x14ac:dyDescent="0.25">
      <c r="A165" s="13" t="s">
        <v>182</v>
      </c>
      <c r="B165" s="13" t="s">
        <v>183</v>
      </c>
      <c r="C165" s="35" t="s">
        <v>253</v>
      </c>
      <c r="D165" s="40">
        <v>423</v>
      </c>
      <c r="E165" s="41">
        <v>44464</v>
      </c>
      <c r="F165" s="40">
        <v>423</v>
      </c>
    </row>
    <row r="166" spans="1:6" s="3" customFormat="1" ht="30" x14ac:dyDescent="0.25">
      <c r="A166" s="13" t="s">
        <v>182</v>
      </c>
      <c r="B166" s="13" t="s">
        <v>183</v>
      </c>
      <c r="C166" s="36" t="s">
        <v>254</v>
      </c>
      <c r="D166" s="40">
        <v>470</v>
      </c>
      <c r="E166" s="41">
        <v>44457</v>
      </c>
      <c r="F166" s="40">
        <v>470</v>
      </c>
    </row>
    <row r="167" spans="1:6" s="3" customFormat="1" x14ac:dyDescent="0.25">
      <c r="A167" s="13" t="s">
        <v>182</v>
      </c>
      <c r="B167" s="13" t="s">
        <v>183</v>
      </c>
      <c r="C167" s="35" t="s">
        <v>255</v>
      </c>
      <c r="D167" s="40">
        <v>2150</v>
      </c>
      <c r="E167" s="41">
        <v>44520</v>
      </c>
      <c r="F167" s="40">
        <v>2150</v>
      </c>
    </row>
    <row r="168" spans="1:6" s="3" customFormat="1" x14ac:dyDescent="0.25">
      <c r="A168" s="13" t="s">
        <v>182</v>
      </c>
      <c r="B168" s="13" t="s">
        <v>183</v>
      </c>
      <c r="C168" s="35" t="s">
        <v>256</v>
      </c>
      <c r="D168" s="40">
        <v>1070</v>
      </c>
      <c r="E168" s="41" t="s">
        <v>288</v>
      </c>
      <c r="F168" s="40">
        <v>651.82000000000005</v>
      </c>
    </row>
    <row r="169" spans="1:6" s="3" customFormat="1" x14ac:dyDescent="0.25">
      <c r="A169" s="13" t="s">
        <v>182</v>
      </c>
      <c r="B169" s="13" t="s">
        <v>183</v>
      </c>
      <c r="C169" s="35" t="s">
        <v>257</v>
      </c>
      <c r="D169" s="40">
        <v>350</v>
      </c>
      <c r="E169" s="41">
        <v>44464</v>
      </c>
      <c r="F169" s="40">
        <v>350</v>
      </c>
    </row>
    <row r="170" spans="1:6" s="3" customFormat="1" x14ac:dyDescent="0.25">
      <c r="A170" s="13" t="s">
        <v>182</v>
      </c>
      <c r="B170" s="13" t="s">
        <v>183</v>
      </c>
      <c r="C170" s="35" t="s">
        <v>277</v>
      </c>
      <c r="D170" s="40">
        <v>350</v>
      </c>
      <c r="E170" s="41">
        <v>44428</v>
      </c>
      <c r="F170" s="15">
        <v>350</v>
      </c>
    </row>
    <row r="171" spans="1:6" s="3" customFormat="1" x14ac:dyDescent="0.25">
      <c r="A171" s="13" t="s">
        <v>182</v>
      </c>
      <c r="B171" s="13" t="s">
        <v>183</v>
      </c>
      <c r="C171" s="35" t="s">
        <v>280</v>
      </c>
      <c r="D171" s="57">
        <v>1671.46</v>
      </c>
      <c r="E171" s="41">
        <v>44492</v>
      </c>
      <c r="F171" s="15">
        <v>1200.4100000000001</v>
      </c>
    </row>
    <row r="172" spans="1:6" s="3" customFormat="1" x14ac:dyDescent="0.25">
      <c r="A172" s="13" t="s">
        <v>182</v>
      </c>
      <c r="B172" s="13" t="s">
        <v>183</v>
      </c>
      <c r="C172" s="35" t="s">
        <v>281</v>
      </c>
      <c r="D172" s="57">
        <v>500</v>
      </c>
      <c r="E172" s="41">
        <v>44549</v>
      </c>
      <c r="F172" s="15">
        <v>500</v>
      </c>
    </row>
    <row r="173" spans="1:6" s="3" customFormat="1" x14ac:dyDescent="0.25">
      <c r="A173" s="13" t="s">
        <v>182</v>
      </c>
      <c r="B173" s="13" t="s">
        <v>183</v>
      </c>
      <c r="C173" s="35" t="s">
        <v>299</v>
      </c>
      <c r="D173" s="57">
        <v>9.75</v>
      </c>
      <c r="E173" s="41" t="s">
        <v>300</v>
      </c>
      <c r="F173" s="15">
        <v>9.75</v>
      </c>
    </row>
    <row r="174" spans="1:6" s="3" customFormat="1" x14ac:dyDescent="0.25">
      <c r="A174" s="13" t="s">
        <v>182</v>
      </c>
      <c r="B174" s="13" t="s">
        <v>183</v>
      </c>
      <c r="C174" s="35" t="s">
        <v>304</v>
      </c>
      <c r="D174" s="57">
        <v>23.22</v>
      </c>
      <c r="E174" s="41" t="s">
        <v>301</v>
      </c>
      <c r="F174" s="15">
        <v>23.22</v>
      </c>
    </row>
    <row r="175" spans="1:6" s="3" customFormat="1" x14ac:dyDescent="0.25">
      <c r="A175" s="13" t="s">
        <v>182</v>
      </c>
      <c r="B175" s="13" t="s">
        <v>183</v>
      </c>
      <c r="C175" s="35" t="s">
        <v>305</v>
      </c>
      <c r="D175" s="57">
        <v>10.96</v>
      </c>
      <c r="E175" s="41" t="s">
        <v>302</v>
      </c>
      <c r="F175" s="15">
        <v>10.96</v>
      </c>
    </row>
    <row r="176" spans="1:6" s="3" customFormat="1" x14ac:dyDescent="0.25">
      <c r="A176" s="13" t="s">
        <v>182</v>
      </c>
      <c r="B176" s="13" t="s">
        <v>183</v>
      </c>
      <c r="C176" s="35" t="s">
        <v>306</v>
      </c>
      <c r="D176" s="57">
        <v>20.38</v>
      </c>
      <c r="E176" s="41" t="s">
        <v>303</v>
      </c>
      <c r="F176" s="15">
        <v>20.38</v>
      </c>
    </row>
    <row r="177" spans="1:6" s="3" customFormat="1" x14ac:dyDescent="0.25">
      <c r="A177" s="26" t="s">
        <v>190</v>
      </c>
      <c r="B177" s="26"/>
      <c r="C177" s="26"/>
      <c r="D177" s="28">
        <f>SUM(D147:D172)</f>
        <v>18795.96</v>
      </c>
      <c r="E177" s="29"/>
      <c r="F177" s="28">
        <f>SUM(F147:F172)</f>
        <v>16975.96</v>
      </c>
    </row>
    <row r="178" spans="1:6" s="3" customFormat="1" x14ac:dyDescent="0.25">
      <c r="A178" s="9" t="s">
        <v>290</v>
      </c>
      <c r="B178" s="9"/>
      <c r="C178" s="21"/>
      <c r="D178" s="12"/>
      <c r="E178" s="24"/>
      <c r="F178" s="12"/>
    </row>
    <row r="179" spans="1:6" s="3" customFormat="1" ht="30" x14ac:dyDescent="0.25">
      <c r="A179" s="14" t="s">
        <v>289</v>
      </c>
      <c r="B179" s="13" t="s">
        <v>283</v>
      </c>
      <c r="C179" s="13" t="s">
        <v>285</v>
      </c>
      <c r="D179" s="40">
        <v>12551.42</v>
      </c>
      <c r="E179" s="44">
        <v>2021</v>
      </c>
      <c r="F179" s="15">
        <v>12551.42</v>
      </c>
    </row>
    <row r="180" spans="1:6" s="3" customFormat="1" x14ac:dyDescent="0.25">
      <c r="A180" s="26" t="s">
        <v>284</v>
      </c>
      <c r="B180" s="26"/>
      <c r="C180" s="26"/>
      <c r="D180" s="28">
        <f>SUM(D179)</f>
        <v>12551.42</v>
      </c>
      <c r="E180" s="29"/>
      <c r="F180" s="28">
        <f>SUM(F179)</f>
        <v>12551.42</v>
      </c>
    </row>
    <row r="181" spans="1:6" s="3" customFormat="1" x14ac:dyDescent="0.25">
      <c r="A181" s="9" t="s">
        <v>291</v>
      </c>
      <c r="B181" s="9"/>
      <c r="C181" s="21"/>
      <c r="D181" s="12"/>
      <c r="E181" s="24"/>
      <c r="F181" s="12"/>
    </row>
    <row r="182" spans="1:6" s="3" customFormat="1" x14ac:dyDescent="0.25">
      <c r="A182" s="58" t="s">
        <v>213</v>
      </c>
      <c r="B182" s="58" t="s">
        <v>214</v>
      </c>
      <c r="C182" s="59" t="s">
        <v>215</v>
      </c>
      <c r="D182" s="60">
        <v>2515.3000000000002</v>
      </c>
      <c r="E182" s="50" t="s">
        <v>22</v>
      </c>
      <c r="F182" s="60">
        <v>2515.3000000000002</v>
      </c>
    </row>
    <row r="183" spans="1:6" s="3" customFormat="1" x14ac:dyDescent="0.25">
      <c r="A183" s="26" t="s">
        <v>212</v>
      </c>
      <c r="B183" s="26"/>
      <c r="C183" s="27"/>
      <c r="D183" s="28">
        <f>SUM(D182)</f>
        <v>2515.3000000000002</v>
      </c>
      <c r="E183" s="29"/>
      <c r="F183" s="28">
        <f>SUM(F182)</f>
        <v>2515.3000000000002</v>
      </c>
    </row>
    <row r="184" spans="1:6" s="3" customFormat="1" ht="15.75" x14ac:dyDescent="0.25">
      <c r="A184" s="9" t="s">
        <v>292</v>
      </c>
      <c r="B184" s="9"/>
      <c r="C184" s="21"/>
      <c r="D184" s="45"/>
      <c r="E184" s="11"/>
      <c r="F184" s="10"/>
    </row>
    <row r="185" spans="1:6" s="3" customFormat="1" x14ac:dyDescent="0.25">
      <c r="A185" s="13" t="s">
        <v>293</v>
      </c>
      <c r="B185" s="13" t="s">
        <v>183</v>
      </c>
      <c r="C185" s="46" t="s">
        <v>224</v>
      </c>
      <c r="D185" s="47">
        <v>5795</v>
      </c>
      <c r="E185" s="50" t="s">
        <v>22</v>
      </c>
      <c r="F185" s="67"/>
    </row>
    <row r="186" spans="1:6" s="3" customFormat="1" ht="30" x14ac:dyDescent="0.25">
      <c r="A186" s="13" t="s">
        <v>293</v>
      </c>
      <c r="B186" s="13" t="s">
        <v>262</v>
      </c>
      <c r="C186" s="48" t="s">
        <v>225</v>
      </c>
      <c r="D186" s="49">
        <v>6745</v>
      </c>
      <c r="E186" s="50" t="s">
        <v>22</v>
      </c>
      <c r="F186" s="67"/>
    </row>
    <row r="187" spans="1:6" s="3" customFormat="1" x14ac:dyDescent="0.25">
      <c r="A187" s="13" t="s">
        <v>293</v>
      </c>
      <c r="B187" s="13" t="s">
        <v>258</v>
      </c>
      <c r="C187" s="46" t="s">
        <v>226</v>
      </c>
      <c r="D187" s="49">
        <v>2649</v>
      </c>
      <c r="E187" s="50" t="s">
        <v>22</v>
      </c>
      <c r="F187" s="67"/>
    </row>
    <row r="188" spans="1:6" s="3" customFormat="1" x14ac:dyDescent="0.25">
      <c r="A188" s="13" t="s">
        <v>293</v>
      </c>
      <c r="B188" s="13" t="s">
        <v>259</v>
      </c>
      <c r="C188" s="46" t="s">
        <v>227</v>
      </c>
      <c r="D188" s="49">
        <v>2079</v>
      </c>
      <c r="E188" s="50" t="s">
        <v>22</v>
      </c>
      <c r="F188" s="67"/>
    </row>
    <row r="189" spans="1:6" s="3" customFormat="1" ht="30" x14ac:dyDescent="0.25">
      <c r="A189" s="13" t="s">
        <v>293</v>
      </c>
      <c r="B189" s="13" t="s">
        <v>183</v>
      </c>
      <c r="C189" s="48" t="s">
        <v>228</v>
      </c>
      <c r="D189" s="49">
        <v>3427</v>
      </c>
      <c r="E189" s="50" t="s">
        <v>22</v>
      </c>
      <c r="F189" s="67"/>
    </row>
    <row r="190" spans="1:6" s="3" customFormat="1" ht="45" x14ac:dyDescent="0.25">
      <c r="A190" s="13" t="s">
        <v>293</v>
      </c>
      <c r="B190" s="13" t="s">
        <v>183</v>
      </c>
      <c r="C190" s="48" t="s">
        <v>229</v>
      </c>
      <c r="D190" s="49">
        <v>762</v>
      </c>
      <c r="E190" s="50" t="s">
        <v>22</v>
      </c>
      <c r="F190" s="67"/>
    </row>
    <row r="191" spans="1:6" s="3" customFormat="1" x14ac:dyDescent="0.25">
      <c r="A191" s="13" t="s">
        <v>293</v>
      </c>
      <c r="B191" s="13" t="s">
        <v>183</v>
      </c>
      <c r="C191" s="46" t="s">
        <v>230</v>
      </c>
      <c r="D191" s="49">
        <v>762</v>
      </c>
      <c r="E191" s="50" t="s">
        <v>22</v>
      </c>
      <c r="F191" s="67"/>
    </row>
    <row r="192" spans="1:6" s="3" customFormat="1" x14ac:dyDescent="0.25">
      <c r="A192" s="13" t="s">
        <v>293</v>
      </c>
      <c r="B192" s="13" t="s">
        <v>260</v>
      </c>
      <c r="C192" s="46" t="s">
        <v>231</v>
      </c>
      <c r="D192" s="49">
        <v>7615</v>
      </c>
      <c r="E192" s="50" t="s">
        <v>22</v>
      </c>
      <c r="F192" s="67"/>
    </row>
    <row r="193" spans="1:6" s="3" customFormat="1" x14ac:dyDescent="0.25">
      <c r="A193" s="13" t="s">
        <v>293</v>
      </c>
      <c r="B193" s="13" t="s">
        <v>261</v>
      </c>
      <c r="C193" s="46" t="s">
        <v>232</v>
      </c>
      <c r="D193" s="49">
        <v>7615</v>
      </c>
      <c r="E193" s="50" t="s">
        <v>22</v>
      </c>
      <c r="F193" s="67"/>
    </row>
    <row r="194" spans="1:6" s="3" customFormat="1" ht="30" x14ac:dyDescent="0.25">
      <c r="A194" s="13" t="s">
        <v>293</v>
      </c>
      <c r="B194" s="13" t="s">
        <v>262</v>
      </c>
      <c r="C194" s="51" t="s">
        <v>233</v>
      </c>
      <c r="D194" s="49">
        <v>5864</v>
      </c>
      <c r="E194" s="50" t="s">
        <v>22</v>
      </c>
      <c r="F194" s="67"/>
    </row>
    <row r="195" spans="1:6" s="3" customFormat="1" ht="30" x14ac:dyDescent="0.25">
      <c r="A195" s="13" t="s">
        <v>293</v>
      </c>
      <c r="B195" s="13" t="s">
        <v>183</v>
      </c>
      <c r="C195" s="51" t="s">
        <v>234</v>
      </c>
      <c r="D195" s="49">
        <v>3808</v>
      </c>
      <c r="E195" s="50" t="s">
        <v>22</v>
      </c>
      <c r="F195" s="67"/>
    </row>
    <row r="196" spans="1:6" s="3" customFormat="1" x14ac:dyDescent="0.25">
      <c r="A196" s="13" t="s">
        <v>293</v>
      </c>
      <c r="B196" s="13" t="s">
        <v>183</v>
      </c>
      <c r="C196" s="52" t="s">
        <v>235</v>
      </c>
      <c r="D196" s="49">
        <v>6092</v>
      </c>
      <c r="E196" s="50" t="s">
        <v>22</v>
      </c>
      <c r="F196" s="67"/>
    </row>
    <row r="197" spans="1:6" s="3" customFormat="1" x14ac:dyDescent="0.25">
      <c r="A197" s="13" t="s">
        <v>293</v>
      </c>
      <c r="B197" s="13" t="s">
        <v>183</v>
      </c>
      <c r="C197" s="52" t="s">
        <v>236</v>
      </c>
      <c r="D197" s="49">
        <v>7615</v>
      </c>
      <c r="E197" s="50" t="s">
        <v>22</v>
      </c>
      <c r="F197" s="67"/>
    </row>
    <row r="198" spans="1:6" s="3" customFormat="1" x14ac:dyDescent="0.25">
      <c r="A198" s="13" t="s">
        <v>293</v>
      </c>
      <c r="B198" s="13" t="s">
        <v>183</v>
      </c>
      <c r="C198" s="52" t="s">
        <v>237</v>
      </c>
      <c r="D198" s="49">
        <v>7615</v>
      </c>
      <c r="E198" s="50" t="s">
        <v>22</v>
      </c>
      <c r="F198" s="67"/>
    </row>
    <row r="199" spans="1:6" s="3" customFormat="1" x14ac:dyDescent="0.25">
      <c r="A199" s="13" t="s">
        <v>293</v>
      </c>
      <c r="B199" s="13" t="s">
        <v>183</v>
      </c>
      <c r="C199" s="52" t="s">
        <v>238</v>
      </c>
      <c r="D199" s="49">
        <v>7615</v>
      </c>
      <c r="E199" s="50" t="s">
        <v>22</v>
      </c>
      <c r="F199" s="67"/>
    </row>
    <row r="200" spans="1:6" s="3" customFormat="1" ht="45" x14ac:dyDescent="0.25">
      <c r="A200" s="13" t="s">
        <v>293</v>
      </c>
      <c r="B200" s="13" t="s">
        <v>263</v>
      </c>
      <c r="C200" s="51" t="s">
        <v>239</v>
      </c>
      <c r="D200" s="49">
        <v>7158</v>
      </c>
      <c r="E200" s="50" t="s">
        <v>22</v>
      </c>
      <c r="F200" s="67"/>
    </row>
    <row r="201" spans="1:6" s="3" customFormat="1" x14ac:dyDescent="0.25">
      <c r="A201" s="13" t="s">
        <v>293</v>
      </c>
      <c r="B201" s="13" t="s">
        <v>183</v>
      </c>
      <c r="C201" s="52" t="s">
        <v>240</v>
      </c>
      <c r="D201" s="49">
        <v>7615</v>
      </c>
      <c r="E201" s="50" t="s">
        <v>22</v>
      </c>
      <c r="F201" s="67"/>
    </row>
    <row r="202" spans="1:6" s="3" customFormat="1" x14ac:dyDescent="0.25">
      <c r="A202" s="13" t="s">
        <v>293</v>
      </c>
      <c r="B202" s="13" t="s">
        <v>183</v>
      </c>
      <c r="C202" s="52" t="s">
        <v>241</v>
      </c>
      <c r="D202" s="49">
        <v>381</v>
      </c>
      <c r="E202" s="50" t="s">
        <v>22</v>
      </c>
      <c r="F202" s="67"/>
    </row>
    <row r="203" spans="1:6" s="3" customFormat="1" ht="30" x14ac:dyDescent="0.25">
      <c r="A203" s="13" t="s">
        <v>293</v>
      </c>
      <c r="B203" s="13" t="s">
        <v>264</v>
      </c>
      <c r="C203" s="51" t="s">
        <v>242</v>
      </c>
      <c r="D203" s="49">
        <v>7615</v>
      </c>
      <c r="E203" s="50" t="s">
        <v>22</v>
      </c>
      <c r="F203" s="67"/>
    </row>
    <row r="204" spans="1:6" s="3" customFormat="1" x14ac:dyDescent="0.25">
      <c r="A204" s="13" t="s">
        <v>293</v>
      </c>
      <c r="B204" s="13" t="s">
        <v>265</v>
      </c>
      <c r="C204" s="52" t="s">
        <v>243</v>
      </c>
      <c r="D204" s="49">
        <v>7615</v>
      </c>
      <c r="E204" s="50" t="s">
        <v>22</v>
      </c>
      <c r="F204" s="67"/>
    </row>
    <row r="205" spans="1:6" s="3" customFormat="1" x14ac:dyDescent="0.25">
      <c r="A205" s="13" t="s">
        <v>293</v>
      </c>
      <c r="B205" s="13" t="s">
        <v>266</v>
      </c>
      <c r="C205" s="52" t="s">
        <v>244</v>
      </c>
      <c r="D205" s="49">
        <v>1904</v>
      </c>
      <c r="E205" s="50" t="s">
        <v>22</v>
      </c>
      <c r="F205" s="67"/>
    </row>
    <row r="206" spans="1:6" s="3" customFormat="1" x14ac:dyDescent="0.25">
      <c r="A206" s="13" t="s">
        <v>293</v>
      </c>
      <c r="B206" s="13" t="s">
        <v>183</v>
      </c>
      <c r="C206" s="46" t="s">
        <v>245</v>
      </c>
      <c r="D206" s="49">
        <v>5407</v>
      </c>
      <c r="E206" s="50" t="s">
        <v>22</v>
      </c>
      <c r="F206" s="68"/>
    </row>
    <row r="207" spans="1:6" s="3" customFormat="1" ht="30" x14ac:dyDescent="0.25">
      <c r="A207" s="13" t="s">
        <v>293</v>
      </c>
      <c r="B207" s="13" t="s">
        <v>267</v>
      </c>
      <c r="C207" s="48" t="s">
        <v>268</v>
      </c>
      <c r="D207" s="49">
        <v>7615</v>
      </c>
      <c r="E207" s="50" t="s">
        <v>22</v>
      </c>
      <c r="F207" s="68"/>
    </row>
    <row r="208" spans="1:6" s="3" customFormat="1" ht="30" x14ac:dyDescent="0.25">
      <c r="A208" s="13" t="s">
        <v>293</v>
      </c>
      <c r="B208" s="13" t="s">
        <v>267</v>
      </c>
      <c r="C208" s="48" t="s">
        <v>269</v>
      </c>
      <c r="D208" s="49">
        <v>7615</v>
      </c>
      <c r="E208" s="50" t="s">
        <v>22</v>
      </c>
      <c r="F208" s="68"/>
    </row>
    <row r="209" spans="1:6" s="3" customFormat="1" x14ac:dyDescent="0.25">
      <c r="A209" s="13" t="s">
        <v>293</v>
      </c>
      <c r="B209" s="13" t="s">
        <v>270</v>
      </c>
      <c r="C209" s="46" t="s">
        <v>246</v>
      </c>
      <c r="D209" s="49">
        <v>762</v>
      </c>
      <c r="E209" s="50" t="s">
        <v>22</v>
      </c>
      <c r="F209" s="68"/>
    </row>
    <row r="210" spans="1:6" s="3" customFormat="1" ht="30" x14ac:dyDescent="0.25">
      <c r="A210" s="13" t="s">
        <v>293</v>
      </c>
      <c r="B210" s="13" t="s">
        <v>183</v>
      </c>
      <c r="C210" s="48" t="s">
        <v>247</v>
      </c>
      <c r="D210" s="49">
        <v>914</v>
      </c>
      <c r="E210" s="50" t="s">
        <v>22</v>
      </c>
      <c r="F210" s="68"/>
    </row>
    <row r="211" spans="1:6" s="3" customFormat="1" x14ac:dyDescent="0.25">
      <c r="A211" s="13" t="s">
        <v>293</v>
      </c>
      <c r="B211" s="13" t="s">
        <v>272</v>
      </c>
      <c r="C211" s="46" t="s">
        <v>248</v>
      </c>
      <c r="D211" s="49">
        <v>4912</v>
      </c>
      <c r="E211" s="50" t="s">
        <v>22</v>
      </c>
      <c r="F211" s="68"/>
    </row>
    <row r="212" spans="1:6" s="3" customFormat="1" x14ac:dyDescent="0.25">
      <c r="A212" s="13" t="s">
        <v>293</v>
      </c>
      <c r="B212" s="13" t="s">
        <v>271</v>
      </c>
      <c r="C212" s="46" t="s">
        <v>249</v>
      </c>
      <c r="D212" s="49">
        <v>3008</v>
      </c>
      <c r="E212" s="58">
        <v>2021</v>
      </c>
      <c r="F212" s="68"/>
    </row>
    <row r="213" spans="1:6" s="3" customFormat="1" x14ac:dyDescent="0.25">
      <c r="A213" s="13" t="s">
        <v>293</v>
      </c>
      <c r="B213" s="13" t="s">
        <v>183</v>
      </c>
      <c r="C213" s="46" t="s">
        <v>250</v>
      </c>
      <c r="D213" s="49">
        <v>3808</v>
      </c>
      <c r="E213" s="58">
        <v>2021</v>
      </c>
      <c r="F213" s="68"/>
    </row>
    <row r="214" spans="1:6" s="3" customFormat="1" x14ac:dyDescent="0.25">
      <c r="A214" s="26" t="s">
        <v>251</v>
      </c>
      <c r="B214" s="26"/>
      <c r="C214" s="26"/>
      <c r="D214" s="61">
        <f>SUM(D185:D213)</f>
        <v>142387</v>
      </c>
      <c r="E214" s="61"/>
      <c r="F214" s="61">
        <f t="shared" ref="F214" si="1">SUM(F185:F213)</f>
        <v>0</v>
      </c>
    </row>
    <row r="215" spans="1:6" s="3" customFormat="1" x14ac:dyDescent="0.25">
      <c r="A215" s="22"/>
      <c r="B215" s="22"/>
      <c r="C215" s="22"/>
      <c r="D215" s="65"/>
      <c r="E215" s="22"/>
      <c r="F215" s="22"/>
    </row>
    <row r="216" spans="1:6" s="64" customFormat="1" ht="15.75" x14ac:dyDescent="0.25">
      <c r="A216" s="62" t="s">
        <v>294</v>
      </c>
      <c r="B216" s="62"/>
      <c r="C216" s="62"/>
      <c r="D216" s="63">
        <f>D11+D28+D44+D62+D81+D99+D120+D145+D177+D180+D183+D214</f>
        <v>8243329.3099999996</v>
      </c>
      <c r="E216" s="63"/>
      <c r="F216" s="63">
        <f>F11+F28+F44+F62+F81+F99+F120+F145+F177+F180+F183+F214</f>
        <v>7275700.8099999996</v>
      </c>
    </row>
    <row r="218" spans="1:6" x14ac:dyDescent="0.25">
      <c r="A218" s="4" t="s">
        <v>15</v>
      </c>
    </row>
    <row r="219" spans="1:6" x14ac:dyDescent="0.25">
      <c r="A219" t="s">
        <v>222</v>
      </c>
    </row>
    <row r="220" spans="1:6" x14ac:dyDescent="0.25">
      <c r="A220" t="s">
        <v>298</v>
      </c>
    </row>
    <row r="223" spans="1:6" x14ac:dyDescent="0.25">
      <c r="A223" s="5"/>
    </row>
  </sheetData>
  <sortState xmlns:xlrd2="http://schemas.microsoft.com/office/spreadsheetml/2017/richdata2" ref="A33:F35">
    <sortCondition ref="A32"/>
  </sortState>
  <mergeCells count="4">
    <mergeCell ref="B1:D1"/>
    <mergeCell ref="F24:F25"/>
    <mergeCell ref="F21:F23"/>
    <mergeCell ref="F114:F115"/>
  </mergeCells>
  <phoneticPr fontId="6" type="noConversion"/>
  <pageMargins left="0.7" right="0.7" top="0.75" bottom="0.75" header="0.3" footer="0.3"/>
  <pageSetup paperSize="8" orientation="landscape" r:id="rId1"/>
  <ignoredErrors>
    <ignoredError sqref="E18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Blad1</vt:lpstr>
      <vt:lpstr>Blad3</vt:lpstr>
      <vt:lpstr>Blad1!Afdrukbereik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p.vandermark</dc:creator>
  <cp:lastModifiedBy>Eveline Kaptijn</cp:lastModifiedBy>
  <cp:lastPrinted>2022-04-14T14:32:11Z</cp:lastPrinted>
  <dcterms:created xsi:type="dcterms:W3CDTF">2015-05-19T08:40:36Z</dcterms:created>
  <dcterms:modified xsi:type="dcterms:W3CDTF">2022-12-14T12:04:18Z</dcterms:modified>
</cp:coreProperties>
</file>